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92" yWindow="144" windowWidth="22596" windowHeight="12096" tabRatio="308" activeTab="1"/>
  </bookViews>
  <sheets>
    <sheet name="La Banque Postale" sheetId="1" r:id="rId1"/>
    <sheet name="Qonto" sheetId="2" r:id="rId2"/>
    <sheet name="Synthèse" sheetId="3" r:id="rId3"/>
  </sheets>
  <calcPr calcId="125725"/>
</workbook>
</file>

<file path=xl/calcChain.xml><?xml version="1.0" encoding="utf-8"?>
<calcChain xmlns="http://schemas.openxmlformats.org/spreadsheetml/2006/main">
  <c r="D102" i="2"/>
  <c r="D101"/>
  <c r="D98"/>
  <c r="D97"/>
  <c r="D94"/>
  <c r="D92"/>
  <c r="D100"/>
  <c r="D96"/>
  <c r="D90"/>
  <c r="D86"/>
  <c r="D89"/>
  <c r="S252" i="3"/>
  <c r="H252"/>
  <c r="G252"/>
  <c r="D76" i="2"/>
  <c r="D72"/>
  <c r="D82"/>
  <c r="D69"/>
  <c r="D66"/>
  <c r="D58"/>
  <c r="D63"/>
  <c r="D51"/>
  <c r="D54"/>
  <c r="D48"/>
  <c r="T211" i="3"/>
  <c r="Q211"/>
  <c r="K211"/>
  <c r="D44" i="2"/>
  <c r="D41"/>
  <c r="D37"/>
  <c r="D30"/>
  <c r="D27"/>
  <c r="D24"/>
  <c r="E121" i="1"/>
  <c r="T112" i="3"/>
  <c r="T113" s="1"/>
  <c r="T114" s="1"/>
  <c r="T115" s="1"/>
  <c r="T116" s="1"/>
  <c r="T117" s="1"/>
  <c r="T118" s="1"/>
  <c r="T119" s="1"/>
  <c r="T120" s="1"/>
  <c r="T121" s="1"/>
  <c r="T122" s="1"/>
  <c r="T123" s="1"/>
  <c r="T124" s="1"/>
  <c r="T125" s="1"/>
  <c r="T126" s="1"/>
  <c r="T127" s="1"/>
  <c r="T128" s="1"/>
  <c r="T129" s="1"/>
  <c r="T130" s="1"/>
  <c r="T131" s="1"/>
  <c r="T132" s="1"/>
  <c r="T133" s="1"/>
  <c r="T134" s="1"/>
  <c r="T135" s="1"/>
  <c r="T136" s="1"/>
  <c r="T137" s="1"/>
  <c r="T138" s="1"/>
  <c r="T139" s="1"/>
  <c r="T140" s="1"/>
  <c r="T141" s="1"/>
  <c r="T142" s="1"/>
  <c r="T143" s="1"/>
  <c r="T144" s="1"/>
  <c r="T145" s="1"/>
  <c r="T146" s="1"/>
  <c r="T147" s="1"/>
  <c r="T148" s="1"/>
  <c r="T149" s="1"/>
  <c r="T150" s="1"/>
  <c r="T151" s="1"/>
  <c r="T152" s="1"/>
  <c r="T153" s="1"/>
  <c r="T154" s="1"/>
  <c r="T155" s="1"/>
  <c r="T156" s="1"/>
  <c r="T157" s="1"/>
  <c r="T158" s="1"/>
  <c r="T159" s="1"/>
  <c r="T160" s="1"/>
  <c r="T161" s="1"/>
  <c r="T162" s="1"/>
  <c r="T163" s="1"/>
  <c r="T164" s="1"/>
  <c r="T165" s="1"/>
  <c r="T166" s="1"/>
  <c r="T167" s="1"/>
  <c r="T168" s="1"/>
  <c r="T169" s="1"/>
  <c r="T170" s="1"/>
  <c r="T171" s="1"/>
  <c r="T172" s="1"/>
  <c r="T173" s="1"/>
  <c r="T174" s="1"/>
  <c r="T175" s="1"/>
  <c r="T176" s="1"/>
  <c r="T177" s="1"/>
  <c r="T178" s="1"/>
  <c r="T179" s="1"/>
  <c r="T180" s="1"/>
  <c r="T181" s="1"/>
  <c r="T182" s="1"/>
  <c r="T183" s="1"/>
  <c r="T184" s="1"/>
  <c r="T185" s="1"/>
  <c r="T186" s="1"/>
  <c r="S109"/>
  <c r="S188" s="1"/>
  <c r="R109"/>
  <c r="R188" s="1"/>
  <c r="R252" s="1"/>
  <c r="T5"/>
  <c r="T6" s="1"/>
  <c r="T7" s="1"/>
  <c r="T8" s="1"/>
  <c r="T9" s="1"/>
  <c r="T10" s="1"/>
  <c r="T11" s="1"/>
  <c r="T12" s="1"/>
  <c r="T13" s="1"/>
  <c r="T14" s="1"/>
  <c r="T15" s="1"/>
  <c r="T16" s="1"/>
  <c r="T17" s="1"/>
  <c r="T18" s="1"/>
  <c r="T19" s="1"/>
  <c r="T20" s="1"/>
  <c r="T21" s="1"/>
  <c r="T22" s="1"/>
  <c r="T23" s="1"/>
  <c r="T24" s="1"/>
  <c r="T25" s="1"/>
  <c r="T26" s="1"/>
  <c r="T27" s="1"/>
  <c r="T28" s="1"/>
  <c r="T29" s="1"/>
  <c r="T30" s="1"/>
  <c r="T31" s="1"/>
  <c r="T32" s="1"/>
  <c r="T33" s="1"/>
  <c r="T34" s="1"/>
  <c r="T35" s="1"/>
  <c r="T36" s="1"/>
  <c r="T37" s="1"/>
  <c r="T38" s="1"/>
  <c r="T39" s="1"/>
  <c r="T40" s="1"/>
  <c r="T41" s="1"/>
  <c r="T42" s="1"/>
  <c r="T43" s="1"/>
  <c r="T44" s="1"/>
  <c r="T45" s="1"/>
  <c r="T46" s="1"/>
  <c r="T47" s="1"/>
  <c r="T48" s="1"/>
  <c r="T49" s="1"/>
  <c r="T50" s="1"/>
  <c r="T51" s="1"/>
  <c r="T52" s="1"/>
  <c r="T53" s="1"/>
  <c r="T54" s="1"/>
  <c r="T55" s="1"/>
  <c r="T56" s="1"/>
  <c r="T57" s="1"/>
  <c r="T58" s="1"/>
  <c r="T59" s="1"/>
  <c r="T60" s="1"/>
  <c r="T61" s="1"/>
  <c r="T62" s="1"/>
  <c r="T63" s="1"/>
  <c r="T64" s="1"/>
  <c r="T65" s="1"/>
  <c r="T66" s="1"/>
  <c r="T67" s="1"/>
  <c r="T68" s="1"/>
  <c r="T69" s="1"/>
  <c r="T70" s="1"/>
  <c r="T71" s="1"/>
  <c r="T72" s="1"/>
  <c r="T73" s="1"/>
  <c r="T74" s="1"/>
  <c r="T75" s="1"/>
  <c r="T76" s="1"/>
  <c r="T77" s="1"/>
  <c r="T78" s="1"/>
  <c r="T79" s="1"/>
  <c r="T80" s="1"/>
  <c r="T81" s="1"/>
  <c r="T82" s="1"/>
  <c r="T83" s="1"/>
  <c r="T84" s="1"/>
  <c r="T85" s="1"/>
  <c r="T86" s="1"/>
  <c r="T87" s="1"/>
  <c r="T88" s="1"/>
  <c r="T89" s="1"/>
  <c r="T90" s="1"/>
  <c r="T91" s="1"/>
  <c r="T92" s="1"/>
  <c r="T93" s="1"/>
  <c r="T94" s="1"/>
  <c r="T95" s="1"/>
  <c r="T96" s="1"/>
  <c r="T97" s="1"/>
  <c r="T98" s="1"/>
  <c r="T99" s="1"/>
  <c r="T100" s="1"/>
  <c r="T101" s="1"/>
  <c r="T102" s="1"/>
  <c r="T103" s="1"/>
  <c r="T104" s="1"/>
  <c r="T105" s="1"/>
  <c r="T106" s="1"/>
  <c r="T107" s="1"/>
  <c r="H109"/>
  <c r="H188" s="1"/>
  <c r="G109"/>
  <c r="G188" s="1"/>
  <c r="P70"/>
  <c r="P109" s="1"/>
  <c r="P188" s="1"/>
  <c r="P252" s="1"/>
  <c r="O70"/>
  <c r="O109" s="1"/>
  <c r="O188" s="1"/>
  <c r="O252" s="1"/>
  <c r="M70"/>
  <c r="M109" s="1"/>
  <c r="M188" s="1"/>
  <c r="M252" s="1"/>
  <c r="L70"/>
  <c r="J70"/>
  <c r="J109" s="1"/>
  <c r="J188" s="1"/>
  <c r="J252" s="1"/>
  <c r="I70"/>
  <c r="I109" s="1"/>
  <c r="I188" s="1"/>
  <c r="I252" s="1"/>
  <c r="Q5"/>
  <c r="Q6" s="1"/>
  <c r="Q7" s="1"/>
  <c r="Q8" s="1"/>
  <c r="Q9" s="1"/>
  <c r="Q10" s="1"/>
  <c r="Q11" s="1"/>
  <c r="Q12" s="1"/>
  <c r="Q13" s="1"/>
  <c r="Q14" s="1"/>
  <c r="Q15" s="1"/>
  <c r="Q16" s="1"/>
  <c r="Q17" s="1"/>
  <c r="Q18" s="1"/>
  <c r="Q19" s="1"/>
  <c r="Q20" s="1"/>
  <c r="Q21" s="1"/>
  <c r="Q22" s="1"/>
  <c r="Q23" s="1"/>
  <c r="Q24" s="1"/>
  <c r="Q25" s="1"/>
  <c r="Q26" s="1"/>
  <c r="Q27" s="1"/>
  <c r="Q28" s="1"/>
  <c r="Q29" s="1"/>
  <c r="Q30" s="1"/>
  <c r="Q31" s="1"/>
  <c r="Q32" s="1"/>
  <c r="Q33" s="1"/>
  <c r="Q34" s="1"/>
  <c r="Q35" s="1"/>
  <c r="Q36" s="1"/>
  <c r="Q37" s="1"/>
  <c r="Q38" s="1"/>
  <c r="Q39" s="1"/>
  <c r="Q40" s="1"/>
  <c r="Q41" s="1"/>
  <c r="Q42" s="1"/>
  <c r="Q43" s="1"/>
  <c r="Q44" s="1"/>
  <c r="Q45" s="1"/>
  <c r="Q46" s="1"/>
  <c r="Q47" s="1"/>
  <c r="Q48" s="1"/>
  <c r="Q49" s="1"/>
  <c r="Q50" s="1"/>
  <c r="Q51" s="1"/>
  <c r="Q52" s="1"/>
  <c r="Q53" s="1"/>
  <c r="Q54" s="1"/>
  <c r="Q55" s="1"/>
  <c r="Q56" s="1"/>
  <c r="Q57" s="1"/>
  <c r="Q58" s="1"/>
  <c r="Q59" s="1"/>
  <c r="Q60" s="1"/>
  <c r="Q61" s="1"/>
  <c r="Q62" s="1"/>
  <c r="Q63" s="1"/>
  <c r="Q64" s="1"/>
  <c r="Q65" s="1"/>
  <c r="Q66" s="1"/>
  <c r="Q67" s="1"/>
  <c r="Q68" s="1"/>
  <c r="K16"/>
  <c r="K17" s="1"/>
  <c r="K18" s="1"/>
  <c r="K19" s="1"/>
  <c r="K20" s="1"/>
  <c r="K21" s="1"/>
  <c r="K22" s="1"/>
  <c r="K23" s="1"/>
  <c r="K24" s="1"/>
  <c r="K25" s="1"/>
  <c r="K26" s="1"/>
  <c r="K27" s="1"/>
  <c r="K28" s="1"/>
  <c r="K29" s="1"/>
  <c r="K30" s="1"/>
  <c r="K31" s="1"/>
  <c r="K32" s="1"/>
  <c r="K33" s="1"/>
  <c r="K34" s="1"/>
  <c r="K35" s="1"/>
  <c r="K36" s="1"/>
  <c r="K37" s="1"/>
  <c r="K38" s="1"/>
  <c r="K39" s="1"/>
  <c r="K40" s="1"/>
  <c r="K41" s="1"/>
  <c r="K42" s="1"/>
  <c r="K43" s="1"/>
  <c r="K44" s="1"/>
  <c r="K45" s="1"/>
  <c r="K46" s="1"/>
  <c r="K47" s="1"/>
  <c r="K48" s="1"/>
  <c r="K49" s="1"/>
  <c r="K50" s="1"/>
  <c r="K51" s="1"/>
  <c r="K52" s="1"/>
  <c r="K53" s="1"/>
  <c r="K54" s="1"/>
  <c r="K55" s="1"/>
  <c r="K56" s="1"/>
  <c r="K57" s="1"/>
  <c r="K58" s="1"/>
  <c r="K59" s="1"/>
  <c r="K60" s="1"/>
  <c r="K61" s="1"/>
  <c r="K62" s="1"/>
  <c r="K63" s="1"/>
  <c r="K64" s="1"/>
  <c r="K65" s="1"/>
  <c r="K66" s="1"/>
  <c r="K67" s="1"/>
  <c r="K68" s="1"/>
  <c r="E119" i="1"/>
  <c r="D16" i="2"/>
  <c r="D14"/>
  <c r="D11"/>
  <c r="E118" i="1"/>
  <c r="E112"/>
  <c r="E110"/>
  <c r="E103"/>
  <c r="E102"/>
  <c r="E99"/>
  <c r="E97"/>
  <c r="E94"/>
  <c r="E92"/>
  <c r="E88"/>
  <c r="E83"/>
  <c r="E80"/>
  <c r="E77"/>
  <c r="E70"/>
  <c r="E67"/>
  <c r="E65"/>
  <c r="E61"/>
  <c r="E60"/>
  <c r="E59"/>
  <c r="E56"/>
  <c r="E44"/>
  <c r="E43"/>
  <c r="E41"/>
  <c r="E37"/>
  <c r="E35"/>
  <c r="E31"/>
  <c r="E27"/>
  <c r="E24"/>
  <c r="E21"/>
  <c r="E10"/>
  <c r="E15"/>
  <c r="K252" i="3" l="1"/>
  <c r="T252"/>
  <c r="Q252"/>
  <c r="N70"/>
  <c r="L109"/>
  <c r="L188" s="1"/>
  <c r="L252" s="1"/>
  <c r="K70"/>
  <c r="K72" s="1"/>
  <c r="K73" s="1"/>
  <c r="K74" s="1"/>
  <c r="K75" s="1"/>
  <c r="K76" s="1"/>
  <c r="K77" s="1"/>
  <c r="K78" s="1"/>
  <c r="K79" s="1"/>
  <c r="K80" s="1"/>
  <c r="K81" s="1"/>
  <c r="K82" s="1"/>
  <c r="K83" s="1"/>
  <c r="K84" s="1"/>
  <c r="K85" s="1"/>
  <c r="K86" s="1"/>
  <c r="K87" s="1"/>
  <c r="K88" s="1"/>
  <c r="K89" s="1"/>
  <c r="K90" s="1"/>
  <c r="K91" s="1"/>
  <c r="K92" s="1"/>
  <c r="K93" s="1"/>
  <c r="K94" s="1"/>
  <c r="K95" s="1"/>
  <c r="K96" s="1"/>
  <c r="K97" s="1"/>
  <c r="K98" s="1"/>
  <c r="K99" s="1"/>
  <c r="K100" s="1"/>
  <c r="K101" s="1"/>
  <c r="K102" s="1"/>
  <c r="K103" s="1"/>
  <c r="K104" s="1"/>
  <c r="K105" s="1"/>
  <c r="K106" s="1"/>
  <c r="K107" s="1"/>
  <c r="Q70"/>
  <c r="Q72" s="1"/>
  <c r="Q73" s="1"/>
  <c r="Q74" s="1"/>
  <c r="Q75" s="1"/>
  <c r="Q76" s="1"/>
  <c r="Q77" s="1"/>
  <c r="Q78" s="1"/>
  <c r="Q79" s="1"/>
  <c r="Q80" s="1"/>
  <c r="Q81" s="1"/>
  <c r="Q82" s="1"/>
  <c r="Q83" s="1"/>
  <c r="Q84" s="1"/>
  <c r="Q85" s="1"/>
  <c r="Q86" s="1"/>
  <c r="Q87" s="1"/>
  <c r="Q88" s="1"/>
  <c r="Q89" s="1"/>
  <c r="Q90" s="1"/>
  <c r="Q91" s="1"/>
  <c r="Q92" s="1"/>
  <c r="Q93" s="1"/>
  <c r="Q94" s="1"/>
  <c r="Q95" s="1"/>
  <c r="Q96" s="1"/>
  <c r="Q97" s="1"/>
  <c r="Q98" s="1"/>
  <c r="Q99" s="1"/>
  <c r="Q100" s="1"/>
  <c r="Q101" s="1"/>
  <c r="Q102" s="1"/>
  <c r="Q103" s="1"/>
  <c r="Q104" s="1"/>
  <c r="Q105" s="1"/>
  <c r="Q106" s="1"/>
  <c r="Q107" s="1"/>
  <c r="K109"/>
  <c r="K111" s="1"/>
  <c r="K188"/>
  <c r="Q109"/>
  <c r="Q111" s="1"/>
  <c r="Q112" s="1"/>
  <c r="Q113" s="1"/>
  <c r="Q114" s="1"/>
  <c r="Q115" s="1"/>
  <c r="Q116" s="1"/>
  <c r="Q117" s="1"/>
  <c r="Q118" s="1"/>
  <c r="Q119" s="1"/>
  <c r="Q120" s="1"/>
  <c r="Q121" s="1"/>
  <c r="Q122" s="1"/>
  <c r="Q123" s="1"/>
  <c r="Q124" s="1"/>
  <c r="Q125" s="1"/>
  <c r="Q126" s="1"/>
  <c r="Q127" s="1"/>
  <c r="Q128" s="1"/>
  <c r="Q129" s="1"/>
  <c r="Q130" s="1"/>
  <c r="Q131" s="1"/>
  <c r="Q132" s="1"/>
  <c r="Q133" s="1"/>
  <c r="Q134" s="1"/>
  <c r="Q135" s="1"/>
  <c r="Q136" s="1"/>
  <c r="Q137" s="1"/>
  <c r="Q138" s="1"/>
  <c r="Q139" s="1"/>
  <c r="Q140" s="1"/>
  <c r="Q141" s="1"/>
  <c r="Q142" s="1"/>
  <c r="Q143" s="1"/>
  <c r="Q144" s="1"/>
  <c r="Q145" s="1"/>
  <c r="Q146" s="1"/>
  <c r="Q147" s="1"/>
  <c r="Q148" s="1"/>
  <c r="Q149" s="1"/>
  <c r="Q150" s="1"/>
  <c r="Q151" s="1"/>
  <c r="Q152" s="1"/>
  <c r="Q153" s="1"/>
  <c r="Q154" s="1"/>
  <c r="Q155" s="1"/>
  <c r="Q156" s="1"/>
  <c r="Q157" s="1"/>
  <c r="Q158" s="1"/>
  <c r="Q159" s="1"/>
  <c r="Q160" s="1"/>
  <c r="Q161" s="1"/>
  <c r="Q162" s="1"/>
  <c r="Q163" s="1"/>
  <c r="Q164" s="1"/>
  <c r="Q165" s="1"/>
  <c r="Q166" s="1"/>
  <c r="Q167" s="1"/>
  <c r="Q168" s="1"/>
  <c r="Q169" s="1"/>
  <c r="Q170" s="1"/>
  <c r="Q171" s="1"/>
  <c r="Q172" s="1"/>
  <c r="Q173" s="1"/>
  <c r="Q174" s="1"/>
  <c r="Q175" s="1"/>
  <c r="Q176" s="1"/>
  <c r="Q177" s="1"/>
  <c r="Q178" s="1"/>
  <c r="Q179" s="1"/>
  <c r="Q180" s="1"/>
  <c r="Q181" s="1"/>
  <c r="Q182" s="1"/>
  <c r="Q183" s="1"/>
  <c r="Q184" s="1"/>
  <c r="Q185" s="1"/>
  <c r="Q186" s="1"/>
  <c r="T109"/>
  <c r="T188"/>
  <c r="Q188"/>
  <c r="N252" l="1"/>
  <c r="N109"/>
  <c r="N111" s="1"/>
  <c r="N188"/>
  <c r="K113"/>
  <c r="K114" s="1"/>
  <c r="K115" s="1"/>
  <c r="K116" s="1"/>
  <c r="K117" s="1"/>
  <c r="K118" s="1"/>
  <c r="K119" s="1"/>
  <c r="K120" s="1"/>
  <c r="K121" s="1"/>
  <c r="K122" s="1"/>
  <c r="K123" s="1"/>
  <c r="K124" s="1"/>
  <c r="K125" s="1"/>
  <c r="K126" s="1"/>
  <c r="K127" s="1"/>
  <c r="K128" s="1"/>
  <c r="K129" s="1"/>
  <c r="K130" s="1"/>
  <c r="K131" s="1"/>
  <c r="K132" s="1"/>
  <c r="K133" s="1"/>
  <c r="K134" s="1"/>
  <c r="K135" s="1"/>
  <c r="K136" s="1"/>
  <c r="K137" s="1"/>
  <c r="K138" s="1"/>
  <c r="K139" s="1"/>
  <c r="K140" s="1"/>
  <c r="K141" s="1"/>
  <c r="K142" s="1"/>
  <c r="K143" s="1"/>
  <c r="K144" s="1"/>
  <c r="K145" s="1"/>
  <c r="K146" s="1"/>
  <c r="K147" s="1"/>
  <c r="K148" s="1"/>
  <c r="K149" s="1"/>
  <c r="K150" s="1"/>
  <c r="K151" s="1"/>
  <c r="K152" s="1"/>
  <c r="K153" s="1"/>
  <c r="K154" s="1"/>
  <c r="K155" s="1"/>
  <c r="K156" s="1"/>
  <c r="K157" s="1"/>
  <c r="K158" s="1"/>
  <c r="K159" s="1"/>
  <c r="K160" s="1"/>
  <c r="K161" s="1"/>
  <c r="K162" s="1"/>
  <c r="K163" s="1"/>
  <c r="K164" s="1"/>
  <c r="K165" s="1"/>
  <c r="K166" s="1"/>
  <c r="K167" s="1"/>
  <c r="K168" s="1"/>
  <c r="K169" s="1"/>
  <c r="K170" s="1"/>
  <c r="K171" s="1"/>
  <c r="K172" s="1"/>
  <c r="K173" s="1"/>
  <c r="K174" s="1"/>
  <c r="K175" s="1"/>
  <c r="K176" s="1"/>
  <c r="K177" s="1"/>
  <c r="K178" s="1"/>
  <c r="K179" s="1"/>
  <c r="K180" s="1"/>
  <c r="K181" s="1"/>
  <c r="K182" s="1"/>
  <c r="K183" s="1"/>
  <c r="K184" s="1"/>
  <c r="K185" s="1"/>
  <c r="K186" s="1"/>
  <c r="K112"/>
  <c r="N113" l="1"/>
  <c r="N114" s="1"/>
  <c r="N115" s="1"/>
  <c r="N116" s="1"/>
  <c r="N117" s="1"/>
  <c r="N118" s="1"/>
  <c r="N119" s="1"/>
  <c r="N120" s="1"/>
  <c r="N121" s="1"/>
  <c r="N122" s="1"/>
  <c r="N123" s="1"/>
  <c r="N124" s="1"/>
  <c r="N125" s="1"/>
  <c r="N126" s="1"/>
  <c r="N127" s="1"/>
  <c r="N128" s="1"/>
  <c r="N129" s="1"/>
  <c r="N130" s="1"/>
  <c r="N131" s="1"/>
  <c r="N132" s="1"/>
  <c r="N133" s="1"/>
  <c r="N134" s="1"/>
  <c r="N135" s="1"/>
  <c r="N136" s="1"/>
  <c r="N137" s="1"/>
  <c r="N138" s="1"/>
  <c r="N139" s="1"/>
  <c r="N140" s="1"/>
  <c r="N141" s="1"/>
  <c r="N142" s="1"/>
  <c r="N143" s="1"/>
  <c r="N144" s="1"/>
  <c r="N145" s="1"/>
  <c r="N146" s="1"/>
  <c r="N147" s="1"/>
  <c r="N148" s="1"/>
  <c r="N149" s="1"/>
  <c r="N150" s="1"/>
  <c r="N151" s="1"/>
  <c r="N152" s="1"/>
  <c r="N153" s="1"/>
  <c r="N154" s="1"/>
  <c r="N155" s="1"/>
  <c r="N156" s="1"/>
  <c r="N157" s="1"/>
  <c r="N158" s="1"/>
  <c r="N159" s="1"/>
  <c r="N160" s="1"/>
  <c r="N161" s="1"/>
  <c r="N162" s="1"/>
  <c r="N163" s="1"/>
  <c r="N164" s="1"/>
  <c r="N165" s="1"/>
  <c r="N166" s="1"/>
  <c r="N167" s="1"/>
  <c r="N168" s="1"/>
  <c r="N169" s="1"/>
  <c r="N170" s="1"/>
  <c r="N171" s="1"/>
  <c r="N172" s="1"/>
  <c r="N173" s="1"/>
  <c r="N174" s="1"/>
  <c r="N175" s="1"/>
  <c r="N176" s="1"/>
  <c r="N177" s="1"/>
  <c r="N178" s="1"/>
  <c r="N179" s="1"/>
  <c r="N180" s="1"/>
  <c r="N181" s="1"/>
  <c r="N182" s="1"/>
  <c r="N183" s="1"/>
  <c r="N184" s="1"/>
  <c r="N185" s="1"/>
  <c r="N186" s="1"/>
  <c r="N112"/>
</calcChain>
</file>

<file path=xl/comments1.xml><?xml version="1.0" encoding="utf-8"?>
<comments xmlns="http://schemas.openxmlformats.org/spreadsheetml/2006/main">
  <authors>
    <author>Thibault THOMAS</author>
  </authors>
  <commentList>
    <comment ref="B64" authorId="0">
      <text>
        <r>
          <rPr>
            <b/>
            <sz val="9"/>
            <color indexed="81"/>
            <rFont val="Tahoma"/>
            <family val="2"/>
          </rPr>
          <t>Thibault THOMAS:</t>
        </r>
        <r>
          <rPr>
            <sz val="9"/>
            <color indexed="81"/>
            <rFont val="Tahoma"/>
            <family val="2"/>
          </rPr>
          <t xml:space="preserve">
ompte prépayé LA Poste timbres en ligne
</t>
        </r>
      </text>
    </comment>
  </commentList>
</comments>
</file>

<file path=xl/comments2.xml><?xml version="1.0" encoding="utf-8"?>
<comments xmlns="http://schemas.openxmlformats.org/spreadsheetml/2006/main">
  <authors>
    <author>Thibault THOMAS</author>
  </authors>
  <commentList>
    <comment ref="H112" authorId="0">
      <text>
        <r>
          <rPr>
            <b/>
            <sz val="9"/>
            <color indexed="81"/>
            <rFont val="Tahoma"/>
            <family val="2"/>
          </rPr>
          <t>ASSEP34 :
ajustement compte prépayé</t>
        </r>
      </text>
    </comment>
    <comment ref="D224" authorId="0">
      <text>
        <r>
          <rPr>
            <b/>
            <sz val="9"/>
            <color indexed="81"/>
            <rFont val="Tahoma"/>
            <family val="2"/>
          </rPr>
          <t>ASSEP34 :
envoyée par mail le 01/08/19</t>
        </r>
      </text>
    </comment>
  </commentList>
</comments>
</file>

<file path=xl/sharedStrings.xml><?xml version="1.0" encoding="utf-8"?>
<sst xmlns="http://schemas.openxmlformats.org/spreadsheetml/2006/main" count="770" uniqueCount="388">
  <si>
    <t xml:space="preserve">Type         </t>
  </si>
  <si>
    <t>COMPTE</t>
  </si>
  <si>
    <t xml:space="preserve">Compte tenu en  </t>
  </si>
  <si>
    <t>euros</t>
  </si>
  <si>
    <t>Date</t>
  </si>
  <si>
    <t>Montant(EUROS)</t>
  </si>
  <si>
    <t>Montant(FRANCS)</t>
  </si>
  <si>
    <t xml:space="preserve">Cotisation Formule de Compte Pro  53,24 EUR                       TVA= 0,00%-MT HT=       53,24EUR                                 </t>
  </si>
  <si>
    <t xml:space="preserve">REMISE DE CHEQUES DU 04/03/2016 </t>
  </si>
  <si>
    <t xml:space="preserve">ACHAT CB OVH            01.03.16 CARTE NUMERO                565                                                                   </t>
  </si>
  <si>
    <t xml:space="preserve">ACHAT CB GOOGLE *ADWS35 28.02.16 EUR         50,00 CARTE NO  565                                                                   </t>
  </si>
  <si>
    <t xml:space="preserve">VIREMENT DE MR THOMAS THIBAULT   REFERENCE : 0181056660002302                                                                      </t>
  </si>
  <si>
    <t xml:space="preserve">ACHAT CB OVH            01.02.16 CARTE NUMERO                565                                                                   </t>
  </si>
  <si>
    <t xml:space="preserve">BUSINESS N.565 01/02/16 A 15H30  RETRAIT DAB VALRAS PLAGE                                                                          </t>
  </si>
  <si>
    <t xml:space="preserve">VIREMENT DE MR THOMAS THIBAULT   REFERENCE : 0181019640002859                                                                      </t>
  </si>
  <si>
    <t>Libellé</t>
  </si>
  <si>
    <t xml:space="preserve">CHEQUE N° 6411001               </t>
  </si>
  <si>
    <t xml:space="preserve">CHEQUE N° 6411002               </t>
  </si>
  <si>
    <t>13 692 18B 030</t>
  </si>
  <si>
    <t xml:space="preserve">REMISE DE CHEQUES DU 22/03/2016 </t>
  </si>
  <si>
    <t xml:space="preserve">ACHAT CB WPVISTAPRINT   18.03.16 CARTE NUMERO                565                                                                   </t>
  </si>
  <si>
    <t xml:space="preserve">ACHAT CB GOOGLE *ADWS35 29.03.16 EUR         47,27 CARTE NO  565                                                                   </t>
  </si>
  <si>
    <t xml:space="preserve">CHEQUE N° 6411003               </t>
  </si>
  <si>
    <t xml:space="preserve">VIREMENT DE MR THOMAS THIBAULT   ASSEP34                          REFERENCE : 0181118690013062                                     </t>
  </si>
  <si>
    <t xml:space="preserve">Cotisation Formule de Compte Pro  57,00 EUR                       TVA= 0,00%-MT HT=       57,00EUR                                 </t>
  </si>
  <si>
    <t xml:space="preserve">ACHAT CB OVH            02.10.16 CARTE NUMERO                565                                                                   </t>
  </si>
  <si>
    <t xml:space="preserve">ACHAT CB OVH            16.09.16 CARTE NUMERO                565                                                                   </t>
  </si>
  <si>
    <t xml:space="preserve">ACHAT CB PIXARPRINTING  20.09.16 CARTE NUMERO                565                                                                   </t>
  </si>
  <si>
    <t xml:space="preserve">ACHAT CB OVH            01.09.16 CARTE NUMERO                565                                                                   </t>
  </si>
  <si>
    <t xml:space="preserve">ACHAT CB OVH            01.08.16 CARTE NUMERO                565                                                                   </t>
  </si>
  <si>
    <t xml:space="preserve">VIREMENT DE VERCAD PRODIFFUSION  L                                Facture F16-11 du 30 juin 2016   REFERENCE : 0190200600086031    </t>
  </si>
  <si>
    <t xml:space="preserve">ACHAT CB OVH            01.07.16 CARTE NUMERO                565                                                                   </t>
  </si>
  <si>
    <t xml:space="preserve">VIREMENT DE CNRSI LR - CC        TP319171606172105520200004229893 REMBT RSI 917000001241509973     REFERENCE : 0189174600000700    </t>
  </si>
  <si>
    <t xml:space="preserve">VIREMENT DE MR THOMAS THIBAULT   REFERENCE : 0181173620006781                                                                      </t>
  </si>
  <si>
    <t xml:space="preserve">ACHAT CB OVH            01.06.16 CARTE NUMERO                565                                                                   </t>
  </si>
  <si>
    <t xml:space="preserve">ACHAT CB OVH            02.05.16 CARTE NUMERO                565                                                                   </t>
  </si>
  <si>
    <t xml:space="preserve">VIREMENT DE MR THOMAS THIBAULT   REFERENCE : 0181120690002970                                                                      </t>
  </si>
  <si>
    <t xml:space="preserve">ACHAT CB OVH            01.11.16 CARTE NUMERO                565                                                                   </t>
  </si>
  <si>
    <t xml:space="preserve">ACHAT CB OVH            01.04.16 CARTE NUMERO                565                                                                   </t>
  </si>
  <si>
    <t xml:space="preserve">ACHAT CB CARREFOUR      01.12.16 CARTE NUMERO                565                                                                   </t>
  </si>
  <si>
    <t xml:space="preserve">ACHAT CB AUTOROUTE DU S 01.12.16 CARTE NUMERO                565                                                                   </t>
  </si>
  <si>
    <t xml:space="preserve">VIREMENT DE CNRSI LR - CC        TP319171612162129028800004229893 REMBT RSI 917000001241509973     REFERENCE : 0189356600001200    </t>
  </si>
  <si>
    <t xml:space="preserve">VIREMENT DE VERCAD PRODIFFUSION  L                                Facture                          REFERENCE : 0190354600132080    </t>
  </si>
  <si>
    <t xml:space="preserve">ACHAT CB GOOGLE *ADWS35 17.12.16 EUR          3,29 CARTE NO  565                                                                   </t>
  </si>
  <si>
    <t xml:space="preserve">PRELEVEMENT DE DIRECTION GENERAL ES FINANCES PUBL                 REF : 2P0670000TLR16340350549823 0                               </t>
  </si>
  <si>
    <t xml:space="preserve">REMISE DE CHEQUES DU 15/12/2016 </t>
  </si>
  <si>
    <t xml:space="preserve">VIREMENT DE MR THOMAS THIBAULT   REGUL CARTE                      REFERENCE : 0181350670009097                                     </t>
  </si>
  <si>
    <t xml:space="preserve">ACHAT CB HOMME MODERNE  12.12.16 CARTE NUMERO                565                                                                   </t>
  </si>
  <si>
    <t xml:space="preserve">ACHAT CB ABERCROMBIE    07.12.16 EUR        138,00 CARTE NO  565                                                                   </t>
  </si>
  <si>
    <t xml:space="preserve">ACHAT CB OVH            03.12.16 CARTE NUMERO                565                                                                   </t>
  </si>
  <si>
    <t xml:space="preserve">VIREMENT DE MR THOMAS THIBAULT   REGUL CARTE                      REFERENCE : 0181340690004258                                     </t>
  </si>
  <si>
    <t xml:space="preserve">Cotisation Formule de Compte Pro  63,00 EUR                       TVA= 0,00%-MT HT=       63,00EUR                                 </t>
  </si>
  <si>
    <t xml:space="preserve">ACHAT CB OVH            01.01.17 CARTE NUMERO                565                                                                   </t>
  </si>
  <si>
    <t xml:space="preserve">CHEQUE N° 6411004               </t>
  </si>
  <si>
    <t xml:space="preserve">CHEQUE N° 6411005               </t>
  </si>
  <si>
    <t xml:space="preserve">CHEQUE N° 6411009               </t>
  </si>
  <si>
    <t xml:space="preserve">ACHAT CB OVH            03.04.17 CARTE NUMERO                565                                                                   </t>
  </si>
  <si>
    <t xml:space="preserve">Cotisation Formule de Compte Pro  63,00 EUR                       TVA= 0,00 %- MT HT=     63,00EUR                                 </t>
  </si>
  <si>
    <t xml:space="preserve">ACHAT CB OVH            01.03.17 CARTE NUMERO                565                                                                   </t>
  </si>
  <si>
    <t xml:space="preserve">ACHAT CB OVH            02.02.17 CARTE NUMERO                565                                                                   </t>
  </si>
  <si>
    <t xml:space="preserve">CHEQUE N° 6411007               </t>
  </si>
  <si>
    <t xml:space="preserve">CHEQUE N° 6411006               </t>
  </si>
  <si>
    <t xml:space="preserve">CHEQUE N° 6411008               </t>
  </si>
  <si>
    <t xml:space="preserve">ACHAT CB OVH            02.05.17 CARTE NUMERO                565                                                                   </t>
  </si>
  <si>
    <t xml:space="preserve">ACHAT CB LA POSTE BOUTI 28.04.17 CARTE NUMERO                565                                                                   </t>
  </si>
  <si>
    <t xml:space="preserve">CHEQUE N° 6411010               </t>
  </si>
  <si>
    <t xml:space="preserve">ACHAT CB OVH            01.07.17 CARTE NUMERO                565                                                                   </t>
  </si>
  <si>
    <t xml:space="preserve">ACHAT CB OVH            01.06.17 CARTE NUMERO                565                                                                   </t>
  </si>
  <si>
    <t xml:space="preserve">PRELEVEMENT DE CENTRE DE PAIEMEN SI                               REF : RBB-TLDP91717219072014RCUR 001814                          </t>
  </si>
  <si>
    <t xml:space="preserve">VIREMENT DE VERCAD PRODIFFUSION  L                                REFERENCE : 0190219700129021                                     </t>
  </si>
  <si>
    <t xml:space="preserve">ACHAT CB OVH            02.08.17 CARTE NUMERO                565                                                                   </t>
  </si>
  <si>
    <t xml:space="preserve">CHEQUE N° 6411012               </t>
  </si>
  <si>
    <t xml:space="preserve">CHEQUE N° 6411011               </t>
  </si>
  <si>
    <t xml:space="preserve">REMISE DE CHEQUES DU 16/10/2017 </t>
  </si>
  <si>
    <t xml:space="preserve">ACHAT CB OVH            05.10.17 CARTE NUMERO                565                                                                   </t>
  </si>
  <si>
    <t xml:space="preserve">ACHAT CB OVH            13.09.17 CARTE NUMERO                565                                                                   </t>
  </si>
  <si>
    <t xml:space="preserve">ACHAT CB OVH            09.09.17 CARTE NUMERO                565                                                                   </t>
  </si>
  <si>
    <t xml:space="preserve">ACHAT CB OVH            02.09.17 CARTE NUMERO                565                                                                   </t>
  </si>
  <si>
    <t xml:space="preserve">PRELEVEMENT DE CNRSI REGION LR   E                                REF : BQERSI191717310072016RCUR0 01800                           </t>
  </si>
  <si>
    <t xml:space="preserve">ACHAT CB OVH            02.11.17 CARTE NUMERO                565                                                                   </t>
  </si>
  <si>
    <t xml:space="preserve">Cotisation Formule de Compte Pro  72,00 EUR                       TVA= 0,00 %- MT HT=     72,00EUR                                 </t>
  </si>
  <si>
    <t xml:space="preserve">ACHAT CB OVH            04.04.18 CARTE NUMERO                812                                                                   </t>
  </si>
  <si>
    <t xml:space="preserve">ACHAT CB LA POSTE BOUTI 16.03.18 CARTE NUMERO                812                                                                   </t>
  </si>
  <si>
    <t xml:space="preserve">ACHAT CB OVH            05.03.18 CARTE NUMERO                812                                                                   </t>
  </si>
  <si>
    <t xml:space="preserve">PRELEVEMENT DE URSSAF Languedoc- ssillon                          REF : BQERSI191718036072016RCUR0 01404                           </t>
  </si>
  <si>
    <t xml:space="preserve">ACHAT CB OVH            01.02.18 CARTE NUMERO                812                                                                   </t>
  </si>
  <si>
    <t xml:space="preserve">BUSINESS N.812 23/01/18 A 12H01  RETRAIT DAB SAUVIAN                                                                               </t>
  </si>
  <si>
    <t xml:space="preserve">VIREMENT DE MR THOMAS THIBAULT   REGUL RETRAIT POUR ACTIVATION CA REFERENCE : 0181023870011797                                     </t>
  </si>
  <si>
    <t xml:space="preserve">ACHAT CB OVH            03.01.18 CARTE NUMERO                565                                                                   </t>
  </si>
  <si>
    <t xml:space="preserve">VIREMENT DE VERCAD PRODIFFUSION  L                                Facture F17-12 du 26/12/2017     REFERENCE : 0190361700285094    </t>
  </si>
  <si>
    <t xml:space="preserve">ACHAT CB LDLC COM       23.12.17 CARTE NUMERO                565                                                                   </t>
  </si>
  <si>
    <t xml:space="preserve">PRELEVEMENT DE DIRECTION GENERAL ES FINANCES PUBL                 REF : 2P0670000TLR17340342413363 0                               </t>
  </si>
  <si>
    <t xml:space="preserve">ACHAT CB LA POSTE BOUTI 06.12.17 CARTE NUMERO                565                                                                   </t>
  </si>
  <si>
    <t xml:space="preserve">ACHAT CB OVH            01.12.17 CARTE NUMERO                565                                                                   </t>
  </si>
  <si>
    <t xml:space="preserve">REMISE DE CHEQUES DU 27/11/2017 </t>
  </si>
  <si>
    <t xml:space="preserve">REMISE DE CHEQUE N° 7689026      DE MR OU MME BERNADAC JEAN LUC                                                                    </t>
  </si>
  <si>
    <t xml:space="preserve">PRELEVEMENT DE URSSAF REGION LR  TI                               REF : BQERSI191718127072019RCUR0 02041                           </t>
  </si>
  <si>
    <t xml:space="preserve">ACHAT CB OVH            02.05.18 CARTE NUMERO                812                                                                   </t>
  </si>
  <si>
    <t xml:space="preserve">VIREMENT DE DAWIR DAPHNE         ZZ13DVV1A9DU0ZCRI                assistance admin                 REFERENCE : 0190143800144005    </t>
  </si>
  <si>
    <t xml:space="preserve">VIREMENT DE VERCAD PRODIFFUSION  L                                Facture F18-13 du 11-07-2018     REFERENCE : 0190198800081015    </t>
  </si>
  <si>
    <t xml:space="preserve">VIREMENT DE VERCAD PRODIFFUSION  L                                Facture F18-12 du 21 05-2018     REFERENCE : 0190198800082012    </t>
  </si>
  <si>
    <t xml:space="preserve">ACHAT CB LA POSTE BOUTI 05.07.18 CARTE NUMERO                812                                                                   </t>
  </si>
  <si>
    <t xml:space="preserve">ACHAT CB OVH            02.07.18 CARTE NUMERO                812                                                                   </t>
  </si>
  <si>
    <t xml:space="preserve">ACHAT CB OVH            07.06.18 CARTE NUMERO                812                                                                   </t>
  </si>
  <si>
    <t xml:space="preserve">CHEQUE N° 6411014               </t>
  </si>
  <si>
    <t xml:space="preserve">PRELEVEMENT DE URSSAF Languedoc- ssillon                          REF : BQERSI191718218072019RCUR0 02176                           </t>
  </si>
  <si>
    <t xml:space="preserve">ACHAT CB OVH            02.08.18 CARTE NUMERO                812                                                                   </t>
  </si>
  <si>
    <t xml:space="preserve">CHEQUE N° 6411015               </t>
  </si>
  <si>
    <t xml:space="preserve">VIREMENT POUR                    THOMAS THIBAULT EIRL             COMPTE FR76167980000100000472709 ASSEP34                         </t>
  </si>
  <si>
    <t xml:space="preserve">VIREMENT DE DAWIR DAPHNE         ZZ141I7C8NRRB1D60                F18-14                           REFERENCE : 0190255800123049    </t>
  </si>
  <si>
    <t xml:space="preserve">ACHAT CB OVH            03.09.18 CARTE NUMERO                812                                                                   </t>
  </si>
  <si>
    <t xml:space="preserve">CHEQUE N° 6411017               </t>
  </si>
  <si>
    <t xml:space="preserve">CHEQUE N° 6411016               </t>
  </si>
  <si>
    <t>LA POSTE 344770</t>
  </si>
  <si>
    <t>Qonto</t>
  </si>
  <si>
    <t>OVH</t>
  </si>
  <si>
    <t>ASSEP34</t>
  </si>
  <si>
    <t xml:space="preserve">Numéro Compte   </t>
  </si>
  <si>
    <t>*BNP</t>
  </si>
  <si>
    <t>virement ASSEP34 / LBP -- &gt; ASSEP34 / Qonto</t>
  </si>
  <si>
    <t>retrait espèces</t>
  </si>
  <si>
    <t>Solde</t>
  </si>
  <si>
    <t>commissions retrait espèces</t>
  </si>
  <si>
    <t>facture n° 76 981 838</t>
  </si>
  <si>
    <t>facture n° 76 277 323</t>
  </si>
  <si>
    <t>crédit compte prépayé La Poste</t>
  </si>
  <si>
    <t>URSSAF</t>
  </si>
  <si>
    <t>date</t>
  </si>
  <si>
    <t>libellé</t>
  </si>
  <si>
    <t>montant</t>
  </si>
  <si>
    <t>solde</t>
  </si>
  <si>
    <t>commentaires</t>
  </si>
  <si>
    <t>8.554.25R</t>
  </si>
  <si>
    <t>LBP 13.692.18B</t>
  </si>
  <si>
    <t>Qonto : 472.409</t>
  </si>
  <si>
    <t>Caisse</t>
  </si>
  <si>
    <t>paiement</t>
  </si>
  <si>
    <t>banque / caisse</t>
  </si>
  <si>
    <t>chèque</t>
  </si>
  <si>
    <t>pièce</t>
  </si>
  <si>
    <t>facture</t>
  </si>
  <si>
    <t>émis / reçu</t>
  </si>
  <si>
    <t>débit/crédit</t>
  </si>
  <si>
    <t>Débit</t>
  </si>
  <si>
    <t>Crédit</t>
  </si>
  <si>
    <t>Darty / PC</t>
  </si>
  <si>
    <t>FR14097411</t>
  </si>
  <si>
    <t>THOMAS Thibault</t>
  </si>
  <si>
    <t>La Poste</t>
  </si>
  <si>
    <t>URSSAF AR 1A 103 882 4330 2</t>
  </si>
  <si>
    <t>Greffe du T.C. de Béziers</t>
  </si>
  <si>
    <t>3.439.039</t>
  </si>
  <si>
    <t>R 201602/3398</t>
  </si>
  <si>
    <t>URSSAF AR 1A 100 451 3724 1</t>
  </si>
  <si>
    <t>FCT_67735401</t>
  </si>
  <si>
    <t>FR14841193</t>
  </si>
  <si>
    <t>FR14974503</t>
  </si>
  <si>
    <t>La Banque Postale</t>
  </si>
  <si>
    <t>Cotisation Formule Pro</t>
  </si>
  <si>
    <t>RSI</t>
  </si>
  <si>
    <t>6.411.001</t>
  </si>
  <si>
    <t>1T16</t>
  </si>
  <si>
    <t>Timbre envoi RSI (20 g)</t>
  </si>
  <si>
    <t>FR15260679</t>
  </si>
  <si>
    <t>Retrait espèces</t>
  </si>
  <si>
    <t>LP1784160000022L</t>
  </si>
  <si>
    <t>6.411.002</t>
  </si>
  <si>
    <t xml:space="preserve">La Poste </t>
  </si>
  <si>
    <t>Timbre envoi Greffe (50 g)</t>
  </si>
  <si>
    <t>Google Ad words</t>
  </si>
  <si>
    <t>413221578687-1</t>
  </si>
  <si>
    <t>FR15541001</t>
  </si>
  <si>
    <t>FERNANDEZ</t>
  </si>
  <si>
    <t>5.471.034</t>
  </si>
  <si>
    <t>F16-10</t>
  </si>
  <si>
    <t>AGA PL</t>
  </si>
  <si>
    <t>6.411.003</t>
  </si>
  <si>
    <t>10977 cotisation 2015</t>
  </si>
  <si>
    <t>Timbre envoi AGA (20 g)</t>
  </si>
  <si>
    <t>VistaPrint</t>
  </si>
  <si>
    <t>Clinique Vétérinaire LANCIER</t>
  </si>
  <si>
    <t>3.084.496</t>
  </si>
  <si>
    <t>F15-10</t>
  </si>
  <si>
    <t>413221578687-2</t>
  </si>
  <si>
    <t>FR15825802</t>
  </si>
  <si>
    <t>SAJAK Karolina / Webmatics</t>
  </si>
  <si>
    <t>6.411.004</t>
  </si>
  <si>
    <t xml:space="preserve">Timbre envoi SAJAK </t>
  </si>
  <si>
    <t>FR16099623</t>
  </si>
  <si>
    <t>6.411.005</t>
  </si>
  <si>
    <t>2T16</t>
  </si>
  <si>
    <t>FR16375139</t>
  </si>
  <si>
    <t>6.411.006</t>
  </si>
  <si>
    <t>20633 cotisation 2016</t>
  </si>
  <si>
    <t>remboursement</t>
  </si>
  <si>
    <t>6.411.007</t>
  </si>
  <si>
    <t>FR16651475</t>
  </si>
  <si>
    <t xml:space="preserve">DGL </t>
  </si>
  <si>
    <t>6.411.008</t>
  </si>
  <si>
    <t>JG0001124</t>
  </si>
  <si>
    <t xml:space="preserve">VERCAD </t>
  </si>
  <si>
    <t>F16-11</t>
  </si>
  <si>
    <t>FR16916591</t>
  </si>
  <si>
    <t>FR17177514</t>
  </si>
  <si>
    <t>FR17375360</t>
  </si>
  <si>
    <t>PIXARTPRINTING</t>
  </si>
  <si>
    <t>38859/A/16</t>
  </si>
  <si>
    <t>FR17375331</t>
  </si>
  <si>
    <t>FR17471672</t>
  </si>
  <si>
    <t>FR17773088</t>
  </si>
  <si>
    <t>ASF</t>
  </si>
  <si>
    <t>R336….0174 &amp; 0134</t>
  </si>
  <si>
    <t>Carrefour</t>
  </si>
  <si>
    <t>FR18083690</t>
  </si>
  <si>
    <t>ABERCROMBIE</t>
  </si>
  <si>
    <t>ERR TT</t>
  </si>
  <si>
    <t xml:space="preserve">HOMME MODERNE </t>
  </si>
  <si>
    <t>THOMAS Thibault / ABERCOM</t>
  </si>
  <si>
    <t>rbst ERR TT</t>
  </si>
  <si>
    <t>THOMAS Thibault / HOMME M</t>
  </si>
  <si>
    <t>DGFP / CFE</t>
  </si>
  <si>
    <t>SCHON</t>
  </si>
  <si>
    <t>F16-12</t>
  </si>
  <si>
    <t>413221578687-5</t>
  </si>
  <si>
    <t>F16-13</t>
  </si>
  <si>
    <t>solde au 31/12/16</t>
  </si>
  <si>
    <t>FR18375106</t>
  </si>
  <si>
    <t>6.411.009</t>
  </si>
  <si>
    <t>1T17</t>
  </si>
  <si>
    <t>FR18711436</t>
  </si>
  <si>
    <t>FR19022148</t>
  </si>
  <si>
    <t>FR193556358</t>
  </si>
  <si>
    <t>rechargement compte prépayé</t>
  </si>
  <si>
    <t>FCT_134628787</t>
  </si>
  <si>
    <t>6.411.010</t>
  </si>
  <si>
    <t>2T17</t>
  </si>
  <si>
    <t>FR19667117</t>
  </si>
  <si>
    <t>FR19979389</t>
  </si>
  <si>
    <t>FR20301711</t>
  </si>
  <si>
    <t>DGL</t>
  </si>
  <si>
    <t>6.411.012</t>
  </si>
  <si>
    <t>JG0001940</t>
  </si>
  <si>
    <t>6.411.011</t>
  </si>
  <si>
    <t>9551 cotisation 2017</t>
  </si>
  <si>
    <t>FCT_143822354</t>
  </si>
  <si>
    <t>3T17</t>
  </si>
  <si>
    <t>VERCAD</t>
  </si>
  <si>
    <t>F17-10</t>
  </si>
  <si>
    <t>FR20613103</t>
  </si>
  <si>
    <t>FR20915202</t>
  </si>
  <si>
    <t>FR21117773</t>
  </si>
  <si>
    <t>FR21141498</t>
  </si>
  <si>
    <t>FR21368545</t>
  </si>
  <si>
    <t>MARTINEZ</t>
  </si>
  <si>
    <t>F17-11</t>
  </si>
  <si>
    <t>FR21606878</t>
  </si>
  <si>
    <t>4T17</t>
  </si>
  <si>
    <t>BERNADAC</t>
  </si>
  <si>
    <t>acompte / devis : 017-10301</t>
  </si>
  <si>
    <t>FR21974788</t>
  </si>
  <si>
    <t>FCT_178228400</t>
  </si>
  <si>
    <t>FCT_178406117</t>
  </si>
  <si>
    <t>LDLC</t>
  </si>
  <si>
    <t>FV201700641512</t>
  </si>
  <si>
    <t>F17-12</t>
  </si>
  <si>
    <t>solde au 31/12/17</t>
  </si>
  <si>
    <t>FR22304980</t>
  </si>
  <si>
    <t>THOMAS Thibault / ASSEP34</t>
  </si>
  <si>
    <t>activation carte de paiement</t>
  </si>
  <si>
    <t xml:space="preserve">rbst activation carte </t>
  </si>
  <si>
    <t>FR22684479</t>
  </si>
  <si>
    <t>1T18</t>
  </si>
  <si>
    <t>FR23167960</t>
  </si>
  <si>
    <t>F18-10 solde</t>
  </si>
  <si>
    <t>FR23418948</t>
  </si>
  <si>
    <t>FR23772664</t>
  </si>
  <si>
    <t>2T18</t>
  </si>
  <si>
    <t>DAD / GLASER</t>
  </si>
  <si>
    <t>F18-11</t>
  </si>
  <si>
    <t>FR24251159</t>
  </si>
  <si>
    <t>FR24554852</t>
  </si>
  <si>
    <t xml:space="preserve">AGA PL </t>
  </si>
  <si>
    <t>6.411.014</t>
  </si>
  <si>
    <t>8515 cotisation 2018</t>
  </si>
  <si>
    <t>F18-12</t>
  </si>
  <si>
    <t>F18-13</t>
  </si>
  <si>
    <t>JG0003082</t>
  </si>
  <si>
    <t>FR25102698</t>
  </si>
  <si>
    <t>3T18</t>
  </si>
  <si>
    <t>6.411.016</t>
  </si>
  <si>
    <t>FR25261624</t>
  </si>
  <si>
    <t>6.411.017</t>
  </si>
  <si>
    <t>FR25261657</t>
  </si>
  <si>
    <t>FR25482445</t>
  </si>
  <si>
    <t>LBP --&gt; Qonto</t>
  </si>
  <si>
    <t>F18-14</t>
  </si>
  <si>
    <t>FR25676317</t>
  </si>
  <si>
    <t>10-18 / 174462</t>
  </si>
  <si>
    <t>Plein Ciel</t>
  </si>
  <si>
    <t>Fournitures administratives</t>
  </si>
  <si>
    <t>FR20686383</t>
  </si>
  <si>
    <t>4T18</t>
  </si>
  <si>
    <t>11-18 / 204145</t>
  </si>
  <si>
    <t>Compte prépayé La Poste</t>
  </si>
  <si>
    <t>clôture compte LBP --&gt; ASSEP34 / Qonto</t>
  </si>
  <si>
    <t>facture n° 78458010</t>
  </si>
  <si>
    <t>INFOGREFFE CB</t>
  </si>
  <si>
    <t>FR7951343</t>
  </si>
  <si>
    <t>12-18 / 238147</t>
  </si>
  <si>
    <t>facture n° 10-18 / 174462</t>
  </si>
  <si>
    <t>facture n° 11-18 / 204145</t>
  </si>
  <si>
    <t>facture n° 12-18 / 238147</t>
  </si>
  <si>
    <t>CFE 2018</t>
  </si>
  <si>
    <t>VERCAD PRODIFFUSION SARL</t>
  </si>
  <si>
    <t>F18-16</t>
  </si>
  <si>
    <t>F18-15</t>
  </si>
  <si>
    <t>Direction Générale des Finances Publiques</t>
  </si>
  <si>
    <t>facture n° FR25676317</t>
  </si>
  <si>
    <t>facture n° FR20686383</t>
  </si>
  <si>
    <t>facture n° FR7951343</t>
  </si>
  <si>
    <t>facture n° FR26902150</t>
  </si>
  <si>
    <t>solde au 31/12/18</t>
  </si>
  <si>
    <t>facture n° 01-19 / 274804</t>
  </si>
  <si>
    <t>F18-17</t>
  </si>
  <si>
    <t>DAWIR Daphne</t>
  </si>
  <si>
    <t>SCHON Montserrat</t>
  </si>
  <si>
    <t>facture n° 02-19 / 313540</t>
  </si>
  <si>
    <t>facture n° FR27341617</t>
  </si>
  <si>
    <t>F18-20</t>
  </si>
  <si>
    <t>F18-19</t>
  </si>
  <si>
    <t>facture n° FV201800743724</t>
  </si>
  <si>
    <t>facture n° 215795116</t>
  </si>
  <si>
    <t>facture n° 215340157</t>
  </si>
  <si>
    <t>facture n° 215339969</t>
  </si>
  <si>
    <t>facture n° 216189533</t>
  </si>
  <si>
    <t>facture n° FR27753126</t>
  </si>
  <si>
    <t>facture n° 03-19 / 356956</t>
  </si>
  <si>
    <t>facture n° FR28195062</t>
  </si>
  <si>
    <t>facture n° 04-19 / 403612</t>
  </si>
  <si>
    <t>facture n° 217491857</t>
  </si>
  <si>
    <t>facture n° FR28610725</t>
  </si>
  <si>
    <t>facture n° 06-19 / 511421</t>
  </si>
  <si>
    <t>facture n° FR29052057</t>
  </si>
  <si>
    <t>facture n° 05-19 / 455546</t>
  </si>
  <si>
    <t>facture n° FR29471269</t>
  </si>
  <si>
    <t>DGL Experts</t>
  </si>
  <si>
    <t>DAWIR DAPHNE</t>
  </si>
  <si>
    <t>facture n° 8482</t>
  </si>
  <si>
    <t>facture n° 07-19 / 569787</t>
  </si>
  <si>
    <t>facture n° FR29896063</t>
  </si>
  <si>
    <t>facture n° 08-19 / 634238</t>
  </si>
  <si>
    <t>facture n° JG0004000</t>
  </si>
  <si>
    <t>F19-10</t>
  </si>
  <si>
    <t>facture n° 09-19 / 700748</t>
  </si>
  <si>
    <t>facture n° FR30287844</t>
  </si>
  <si>
    <t>facture n° 221556687</t>
  </si>
  <si>
    <t>facture n° 221556782</t>
  </si>
  <si>
    <t>facture n° FR31175117</t>
  </si>
  <si>
    <t>facture n° 10-19-773737</t>
  </si>
  <si>
    <t>facture n° FR30700901</t>
  </si>
  <si>
    <t>facture n° 10-19 / 773737</t>
  </si>
  <si>
    <t>facture n° 223777152</t>
  </si>
  <si>
    <t>facture n° 11-19-850414</t>
  </si>
  <si>
    <t>facture n° FR31587637</t>
  </si>
  <si>
    <t>facture n° 12-19-939769</t>
  </si>
  <si>
    <t>MME MONTSERRAT SCHON NIN</t>
  </si>
  <si>
    <t>facture n° 01-20-1023834</t>
  </si>
  <si>
    <t>facture n° FR32047805</t>
  </si>
  <si>
    <t>F19-12</t>
  </si>
  <si>
    <t>F19-13</t>
  </si>
  <si>
    <t>F19-14</t>
  </si>
  <si>
    <t>F19-15</t>
  </si>
  <si>
    <t>facture n° 12-19 / 939769</t>
  </si>
  <si>
    <t>facture n° 02-20-1115853</t>
  </si>
  <si>
    <t>facture n° FR32451545</t>
  </si>
  <si>
    <t>facture n° 03-20-1202882</t>
  </si>
  <si>
    <t>facture n° FR32872862</t>
  </si>
  <si>
    <t>AGR Piscine</t>
  </si>
  <si>
    <t>facture n° 04-20-1317218</t>
  </si>
  <si>
    <t>facture n° 05-20-1425605</t>
  </si>
  <si>
    <t>facture n° FR33383489</t>
  </si>
  <si>
    <t>facture n° FR34202487</t>
  </si>
  <si>
    <t>facture n° 06-20-1540913</t>
  </si>
  <si>
    <t>facture n° 07-20-1668501</t>
  </si>
  <si>
    <t>facture n° 09-20-1946332</t>
  </si>
  <si>
    <t>facture n° 08-20-1803139</t>
  </si>
  <si>
    <t>facture n° FR35858600</t>
  </si>
  <si>
    <t>Virt vers CCP n° 8.554.25R pour solde du compte</t>
  </si>
</sst>
</file>

<file path=xl/styles.xml><?xml version="1.0" encoding="utf-8"?>
<styleSheet xmlns="http://schemas.openxmlformats.org/spreadsheetml/2006/main">
  <numFmts count="3">
    <numFmt numFmtId="8" formatCode="#,##0.00\ &quot;€&quot;;[Red]\-#,##0.00\ &quot;€&quot;"/>
    <numFmt numFmtId="164" formatCode="#,##0.00_ ;[Red]\-#,##0.00\ "/>
    <numFmt numFmtId="165" formatCode="mm/yy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0" fontId="17" fillId="9" borderId="0" applyNumberFormat="0" applyBorder="0" applyAlignment="0" applyProtection="0"/>
    <xf numFmtId="0" fontId="17" fillId="13" borderId="0" applyNumberFormat="0" applyBorder="0" applyAlignment="0" applyProtection="0"/>
    <xf numFmtId="0" fontId="17" fillId="17" borderId="0" applyNumberFormat="0" applyBorder="0" applyAlignment="0" applyProtection="0"/>
    <xf numFmtId="0" fontId="17" fillId="21" borderId="0" applyNumberFormat="0" applyBorder="0" applyAlignment="0" applyProtection="0"/>
    <xf numFmtId="0" fontId="17" fillId="25" borderId="0" applyNumberFormat="0" applyBorder="0" applyAlignment="0" applyProtection="0"/>
    <xf numFmtId="0" fontId="17" fillId="29" borderId="0" applyNumberFormat="0" applyBorder="0" applyAlignment="0" applyProtection="0"/>
    <xf numFmtId="0" fontId="14" fillId="0" borderId="0" applyNumberFormat="0" applyFill="0" applyBorder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" fillId="8" borderId="8" applyNumberFormat="0" applyFont="0" applyAlignment="0" applyProtection="0"/>
    <xf numFmtId="0" fontId="9" fillId="5" borderId="4" applyNumberFormat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6" fillId="2" borderId="0" applyNumberFormat="0" applyBorder="0" applyAlignment="0" applyProtection="0"/>
    <xf numFmtId="0" fontId="10" fillId="6" borderId="5" applyNumberFormat="0" applyAlignment="0" applyProtection="0"/>
    <xf numFmtId="0" fontId="15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3" fillId="7" borderId="7" applyNumberFormat="0" applyAlignment="0" applyProtection="0"/>
  </cellStyleXfs>
  <cellXfs count="91">
    <xf numFmtId="0" fontId="0" fillId="0" borderId="0" xfId="0"/>
    <xf numFmtId="0" fontId="0" fillId="0" borderId="0" xfId="0" applyAlignment="1">
      <alignment vertical="center"/>
    </xf>
    <xf numFmtId="164" fontId="0" fillId="0" borderId="0" xfId="0" applyNumberFormat="1" applyAlignment="1">
      <alignment vertical="center"/>
    </xf>
    <xf numFmtId="14" fontId="0" fillId="0" borderId="0" xfId="0" applyNumberFormat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3" fontId="0" fillId="0" borderId="0" xfId="0" applyNumberFormat="1" applyAlignment="1">
      <alignment vertical="center"/>
    </xf>
    <xf numFmtId="8" fontId="0" fillId="0" borderId="0" xfId="0" applyNumberFormat="1" applyAlignment="1">
      <alignment vertical="center"/>
    </xf>
    <xf numFmtId="164" fontId="0" fillId="0" borderId="0" xfId="0" applyNumberFormat="1" applyFont="1" applyAlignment="1">
      <alignment vertical="center"/>
    </xf>
    <xf numFmtId="164" fontId="0" fillId="0" borderId="0" xfId="0" applyNumberFormat="1" applyFill="1" applyAlignment="1">
      <alignment vertical="center"/>
    </xf>
    <xf numFmtId="14" fontId="0" fillId="0" borderId="0" xfId="0" applyNumberFormat="1" applyFill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ill="1"/>
    <xf numFmtId="14" fontId="0" fillId="0" borderId="0" xfId="0" applyNumberFormat="1"/>
    <xf numFmtId="164" fontId="0" fillId="0" borderId="0" xfId="0" applyNumberFormat="1"/>
    <xf numFmtId="0" fontId="0" fillId="0" borderId="0" xfId="0" applyAlignment="1">
      <alignment horizontal="center"/>
    </xf>
    <xf numFmtId="0" fontId="0" fillId="0" borderId="0" xfId="0"/>
    <xf numFmtId="0" fontId="0" fillId="0" borderId="0" xfId="0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 wrapText="1"/>
    </xf>
    <xf numFmtId="164" fontId="20" fillId="0" borderId="0" xfId="0" applyNumberFormat="1" applyFont="1" applyAlignment="1">
      <alignment horizontal="right" vertical="center" wrapText="1"/>
    </xf>
    <xf numFmtId="14" fontId="0" fillId="0" borderId="0" xfId="0" applyNumberFormat="1" applyAlignment="1">
      <alignment horizontal="center" vertical="center" wrapText="1"/>
    </xf>
    <xf numFmtId="164" fontId="20" fillId="0" borderId="0" xfId="0" applyNumberFormat="1" applyFont="1" applyFill="1" applyAlignment="1">
      <alignment horizontal="right" vertical="center" wrapText="1"/>
    </xf>
    <xf numFmtId="0" fontId="0" fillId="0" borderId="0" xfId="0" applyAlignment="1">
      <alignment horizontal="left" vertical="center"/>
    </xf>
    <xf numFmtId="164" fontId="21" fillId="33" borderId="0" xfId="0" applyNumberFormat="1" applyFont="1" applyFill="1" applyAlignment="1">
      <alignment vertical="center" wrapText="1"/>
    </xf>
    <xf numFmtId="164" fontId="21" fillId="0" borderId="0" xfId="0" applyNumberFormat="1" applyFont="1" applyFill="1" applyAlignment="1">
      <alignment vertical="center" wrapText="1"/>
    </xf>
    <xf numFmtId="164" fontId="0" fillId="0" borderId="0" xfId="0" applyNumberFormat="1" applyAlignment="1">
      <alignment vertical="center" wrapText="1"/>
    </xf>
    <xf numFmtId="164" fontId="0" fillId="0" borderId="0" xfId="0" applyNumberFormat="1" applyAlignment="1">
      <alignment horizontal="right" vertical="center" wrapText="1"/>
    </xf>
    <xf numFmtId="0" fontId="0" fillId="0" borderId="0" xfId="0"/>
    <xf numFmtId="14" fontId="0" fillId="0" borderId="0" xfId="0" applyNumberFormat="1" applyAlignment="1">
      <alignment horizontal="center" vertical="center"/>
    </xf>
    <xf numFmtId="164" fontId="21" fillId="0" borderId="0" xfId="0" applyNumberFormat="1" applyFont="1" applyFill="1" applyAlignment="1">
      <alignment vertical="center"/>
    </xf>
    <xf numFmtId="164" fontId="21" fillId="0" borderId="0" xfId="0" applyNumberFormat="1" applyFont="1" applyAlignment="1">
      <alignment horizontal="right" vertical="center"/>
    </xf>
    <xf numFmtId="164" fontId="21" fillId="33" borderId="0" xfId="0" applyNumberFormat="1" applyFont="1" applyFill="1" applyAlignment="1">
      <alignment horizontal="right" vertical="center"/>
    </xf>
    <xf numFmtId="164" fontId="21" fillId="0" borderId="0" xfId="0" applyNumberFormat="1" applyFont="1" applyFill="1" applyAlignment="1">
      <alignment horizontal="right" vertical="center"/>
    </xf>
    <xf numFmtId="164" fontId="0" fillId="0" borderId="0" xfId="0" applyNumberFormat="1" applyFont="1" applyAlignment="1">
      <alignment horizontal="right" vertical="center"/>
    </xf>
    <xf numFmtId="164" fontId="21" fillId="0" borderId="0" xfId="0" applyNumberFormat="1" applyFont="1" applyAlignment="1">
      <alignment horizontal="right" vertical="center" wrapText="1"/>
    </xf>
    <xf numFmtId="0" fontId="0" fillId="0" borderId="0" xfId="0" applyAlignment="1">
      <alignment horizontal="right" vertical="center"/>
    </xf>
    <xf numFmtId="164" fontId="0" fillId="0" borderId="0" xfId="0" applyNumberFormat="1"/>
    <xf numFmtId="164" fontId="0" fillId="0" borderId="0" xfId="0" applyNumberFormat="1"/>
    <xf numFmtId="164" fontId="0" fillId="0" borderId="0" xfId="0" applyNumberFormat="1" applyAlignment="1">
      <alignment horizontal="left" vertical="center"/>
    </xf>
    <xf numFmtId="0" fontId="21" fillId="0" borderId="0" xfId="0" applyFont="1" applyAlignment="1">
      <alignment horizontal="left" vertical="center"/>
    </xf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4" fontId="0" fillId="0" borderId="0" xfId="0" applyNumberFormat="1" applyFill="1" applyAlignment="1">
      <alignment vertical="center"/>
    </xf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0" fontId="0" fillId="0" borderId="0" xfId="0"/>
    <xf numFmtId="14" fontId="0" fillId="0" borderId="0" xfId="0" applyNumberFormat="1"/>
    <xf numFmtId="0" fontId="22" fillId="0" borderId="0" xfId="0" applyFont="1" applyAlignment="1">
      <alignment vertical="center"/>
    </xf>
    <xf numFmtId="164" fontId="0" fillId="0" borderId="0" xfId="0" applyNumberFormat="1"/>
    <xf numFmtId="164" fontId="21" fillId="33" borderId="0" xfId="0" applyNumberFormat="1" applyFont="1" applyFill="1" applyAlignment="1">
      <alignment horizontal="right" vertical="center" wrapText="1"/>
    </xf>
    <xf numFmtId="164" fontId="0" fillId="0" borderId="0" xfId="0" applyNumberFormat="1"/>
    <xf numFmtId="164" fontId="21" fillId="0" borderId="0" xfId="0" applyNumberFormat="1" applyFont="1" applyFill="1" applyAlignment="1">
      <alignment horizontal="right" vertical="center" wrapText="1"/>
    </xf>
    <xf numFmtId="14" fontId="0" fillId="0" borderId="0" xfId="0" applyNumberFormat="1" applyAlignment="1">
      <alignment horizontal="center"/>
    </xf>
    <xf numFmtId="164" fontId="0" fillId="0" borderId="0" xfId="0" applyNumberFormat="1"/>
    <xf numFmtId="0" fontId="0" fillId="0" borderId="0" xfId="0" applyAlignment="1">
      <alignment horizontal="center" vertical="center"/>
    </xf>
    <xf numFmtId="164" fontId="0" fillId="0" borderId="0" xfId="0" applyNumberFormat="1"/>
    <xf numFmtId="164" fontId="0" fillId="0" borderId="0" xfId="0" applyNumberFormat="1" applyAlignment="1">
      <alignment horizontal="right" vertical="center"/>
    </xf>
    <xf numFmtId="164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5" fontId="0" fillId="0" borderId="0" xfId="0" applyNumberFormat="1" applyAlignment="1">
      <alignment horizontal="left" vertical="center"/>
    </xf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0" fontId="0" fillId="0" borderId="0" xfId="0" applyAlignment="1">
      <alignment horizontal="center" vertical="center"/>
    </xf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 applyAlignment="1">
      <alignment horizontal="center" vertical="center"/>
    </xf>
    <xf numFmtId="164" fontId="0" fillId="0" borderId="0" xfId="0" applyNumberFormat="1"/>
  </cellXfs>
  <cellStyles count="42">
    <cellStyle name="20 % - Accent1" xfId="1" builtinId="30" customBuiltin="1"/>
    <cellStyle name="20 % - Accent2" xfId="2" builtinId="34" customBuiltin="1"/>
    <cellStyle name="20 % - Accent3" xfId="3" builtinId="38" customBuiltin="1"/>
    <cellStyle name="20 % - Accent4" xfId="4" builtinId="42" customBuiltin="1"/>
    <cellStyle name="20 % - Accent5" xfId="5" builtinId="46" customBuiltin="1"/>
    <cellStyle name="20 % - Accent6" xfId="6" builtinId="50" customBuiltin="1"/>
    <cellStyle name="40 % - Accent1" xfId="7" builtinId="31" customBuiltin="1"/>
    <cellStyle name="40 % - Accent2" xfId="8" builtinId="35" customBuiltin="1"/>
    <cellStyle name="40 % - Accent3" xfId="9" builtinId="39" customBuiltin="1"/>
    <cellStyle name="40 % - Accent4" xfId="10" builtinId="43" customBuiltin="1"/>
    <cellStyle name="40 % - Accent5" xfId="11" builtinId="47" customBuiltin="1"/>
    <cellStyle name="40 % - Accent6" xfId="12" builtinId="51" customBuiltin="1"/>
    <cellStyle name="60 % - Accent1" xfId="13" builtinId="32" customBuiltin="1"/>
    <cellStyle name="60 % - Accent2" xfId="14" builtinId="36" customBuiltin="1"/>
    <cellStyle name="60 % - Accent3" xfId="15" builtinId="40" customBuiltin="1"/>
    <cellStyle name="60 % - Accent4" xfId="16" builtinId="44" customBuiltin="1"/>
    <cellStyle name="60 % - Accent5" xfId="17" builtinId="48" customBuiltin="1"/>
    <cellStyle name="60 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Avertissement" xfId="25" builtinId="11" customBuiltin="1"/>
    <cellStyle name="Calcul" xfId="26" builtinId="22" customBuiltin="1"/>
    <cellStyle name="Cellule liée" xfId="27" builtinId="24" customBuiltin="1"/>
    <cellStyle name="Commentaire" xfId="28" builtinId="10" customBuiltin="1"/>
    <cellStyle name="Entrée" xfId="29" builtinId="20" customBuiltin="1"/>
    <cellStyle name="Insatisfaisant" xfId="30" builtinId="27" customBuiltin="1"/>
    <cellStyle name="Neutre" xfId="31" builtinId="28" customBuiltin="1"/>
    <cellStyle name="Normal" xfId="0" builtinId="0"/>
    <cellStyle name="Satisfaisant" xfId="32" builtinId="26" customBuiltin="1"/>
    <cellStyle name="Sortie" xfId="33" builtinId="21" customBuiltin="1"/>
    <cellStyle name="Texte explicatif" xfId="34" builtinId="53" customBuiltin="1"/>
    <cellStyle name="Titre" xfId="35" builtinId="15" customBuiltin="1"/>
    <cellStyle name="Titre 1" xfId="36" builtinId="16" customBuiltin="1"/>
    <cellStyle name="Titre 2" xfId="37" builtinId="17" customBuiltin="1"/>
    <cellStyle name="Titre 3" xfId="38" builtinId="18" customBuiltin="1"/>
    <cellStyle name="Titre 4" xfId="39" builtinId="19" customBuiltin="1"/>
    <cellStyle name="Total" xfId="40" builtinId="25" customBuiltin="1"/>
    <cellStyle name="Vérification" xfId="41" builtinId="23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F123"/>
  <sheetViews>
    <sheetView topLeftCell="A103" zoomScaleNormal="100" workbookViewId="0">
      <selection activeCell="B124" sqref="B124"/>
    </sheetView>
  </sheetViews>
  <sheetFormatPr baseColWidth="10" defaultRowHeight="14.4"/>
  <cols>
    <col min="1" max="1" width="17.77734375" style="1" bestFit="1" customWidth="1"/>
    <col min="2" max="2" width="92.33203125" style="1" bestFit="1" customWidth="1"/>
    <col min="3" max="3" width="14.88671875" style="1" bestFit="1" customWidth="1"/>
    <col min="4" max="4" width="15.6640625" style="1" bestFit="1" customWidth="1"/>
    <col min="5" max="5" width="11.5546875" style="1"/>
  </cols>
  <sheetData>
    <row r="2" spans="1:5">
      <c r="A2" s="1" t="s">
        <v>117</v>
      </c>
      <c r="B2" s="1" t="s">
        <v>18</v>
      </c>
    </row>
    <row r="3" spans="1:5">
      <c r="A3" s="1" t="s">
        <v>0</v>
      </c>
      <c r="B3" s="1" t="s">
        <v>1</v>
      </c>
    </row>
    <row r="4" spans="1:5">
      <c r="A4" s="1" t="s">
        <v>2</v>
      </c>
      <c r="B4" s="1" t="s">
        <v>3</v>
      </c>
    </row>
    <row r="6" spans="1:5">
      <c r="A6" s="1" t="s">
        <v>4</v>
      </c>
      <c r="B6" s="1" t="s">
        <v>15</v>
      </c>
      <c r="C6" s="5" t="s">
        <v>5</v>
      </c>
      <c r="D6" s="5" t="s">
        <v>6</v>
      </c>
      <c r="E6" s="5" t="s">
        <v>121</v>
      </c>
    </row>
    <row r="8" spans="1:5">
      <c r="A8" s="3">
        <v>42380</v>
      </c>
      <c r="B8" s="1" t="s">
        <v>7</v>
      </c>
      <c r="C8" s="2">
        <v>-53.24</v>
      </c>
      <c r="D8" s="2">
        <v>-349.23</v>
      </c>
    </row>
    <row r="9" spans="1:5">
      <c r="A9" s="3">
        <v>42388</v>
      </c>
      <c r="B9" s="1" t="s">
        <v>14</v>
      </c>
      <c r="C9" s="2">
        <v>1500</v>
      </c>
      <c r="D9" s="2">
        <v>9839.36</v>
      </c>
    </row>
    <row r="10" spans="1:5">
      <c r="A10" s="3">
        <v>42395</v>
      </c>
      <c r="B10" s="1" t="s">
        <v>16</v>
      </c>
      <c r="C10" s="2">
        <v>-1422</v>
      </c>
      <c r="D10" s="2">
        <v>-9327.7099999999991</v>
      </c>
      <c r="E10" s="2">
        <f>SUM(C$8:C10)</f>
        <v>24.759999999999991</v>
      </c>
    </row>
    <row r="11" spans="1:5">
      <c r="A11" s="3">
        <v>42402</v>
      </c>
      <c r="B11" s="1" t="s">
        <v>13</v>
      </c>
      <c r="C11" s="2">
        <v>-10</v>
      </c>
      <c r="D11" s="2">
        <v>-65.599999999999994</v>
      </c>
    </row>
    <row r="12" spans="1:5">
      <c r="A12" s="3">
        <v>42402</v>
      </c>
      <c r="B12" s="1" t="s">
        <v>12</v>
      </c>
      <c r="C12" s="2">
        <v>-1.19</v>
      </c>
      <c r="D12" s="2">
        <v>-7.81</v>
      </c>
    </row>
    <row r="13" spans="1:5">
      <c r="A13" s="3">
        <v>42417</v>
      </c>
      <c r="B13" s="1" t="s">
        <v>17</v>
      </c>
      <c r="C13" s="2">
        <v>-2.5</v>
      </c>
      <c r="D13" s="2">
        <v>-16.399999999999999</v>
      </c>
    </row>
    <row r="14" spans="1:5">
      <c r="A14" s="3">
        <v>42425</v>
      </c>
      <c r="B14" s="1" t="s">
        <v>11</v>
      </c>
      <c r="C14" s="2">
        <v>100</v>
      </c>
      <c r="D14" s="2">
        <v>655.96</v>
      </c>
    </row>
    <row r="15" spans="1:5">
      <c r="A15" s="3">
        <v>42429</v>
      </c>
      <c r="B15" s="1" t="s">
        <v>10</v>
      </c>
      <c r="C15" s="2">
        <v>-50</v>
      </c>
      <c r="D15" s="2">
        <v>-327.98</v>
      </c>
      <c r="E15" s="2">
        <f>SUM(C$8:C15)</f>
        <v>61.069999999999993</v>
      </c>
    </row>
    <row r="16" spans="1:5">
      <c r="A16" s="3">
        <v>42431</v>
      </c>
      <c r="B16" s="1" t="s">
        <v>9</v>
      </c>
      <c r="C16" s="2">
        <v>-1.19</v>
      </c>
      <c r="D16" s="2">
        <v>-7.81</v>
      </c>
    </row>
    <row r="17" spans="1:5">
      <c r="A17" s="3">
        <v>42436</v>
      </c>
      <c r="B17" s="1" t="s">
        <v>8</v>
      </c>
      <c r="C17" s="2">
        <v>200</v>
      </c>
      <c r="D17" s="2">
        <v>1311.91</v>
      </c>
    </row>
    <row r="18" spans="1:5">
      <c r="A18" s="3">
        <v>42450</v>
      </c>
      <c r="B18" s="1" t="s">
        <v>20</v>
      </c>
      <c r="C18" s="2">
        <v>-45.96</v>
      </c>
      <c r="D18" s="2">
        <v>-301.48</v>
      </c>
    </row>
    <row r="19" spans="1:5">
      <c r="A19" s="3">
        <v>42453</v>
      </c>
      <c r="B19" s="1" t="s">
        <v>22</v>
      </c>
      <c r="C19" s="2">
        <v>-168</v>
      </c>
      <c r="D19" s="2">
        <v>-1102.01</v>
      </c>
    </row>
    <row r="20" spans="1:5">
      <c r="A20" s="3">
        <v>42453</v>
      </c>
      <c r="B20" s="1" t="s">
        <v>19</v>
      </c>
      <c r="C20" s="2">
        <v>50</v>
      </c>
      <c r="D20" s="2">
        <v>327.98</v>
      </c>
    </row>
    <row r="21" spans="1:5">
      <c r="A21" s="3">
        <v>42459</v>
      </c>
      <c r="B21" s="1" t="s">
        <v>21</v>
      </c>
      <c r="C21" s="2">
        <v>-47.27</v>
      </c>
      <c r="D21" s="2">
        <v>-310.07</v>
      </c>
      <c r="E21" s="2">
        <f>SUM(C$8:C21)</f>
        <v>48.649999999999984</v>
      </c>
    </row>
    <row r="22" spans="1:5">
      <c r="A22" s="3">
        <v>42464</v>
      </c>
      <c r="B22" s="1" t="s">
        <v>38</v>
      </c>
      <c r="C22" s="2">
        <v>-1.19</v>
      </c>
      <c r="D22" s="2">
        <v>-7.81</v>
      </c>
    </row>
    <row r="23" spans="1:5">
      <c r="A23" s="3">
        <v>42487</v>
      </c>
      <c r="B23" s="1" t="s">
        <v>23</v>
      </c>
      <c r="C23" s="2">
        <v>350</v>
      </c>
      <c r="D23" s="2">
        <v>2295.85</v>
      </c>
    </row>
    <row r="24" spans="1:5">
      <c r="A24" s="3">
        <v>42489</v>
      </c>
      <c r="B24" s="1" t="s">
        <v>36</v>
      </c>
      <c r="C24" s="2">
        <v>1328</v>
      </c>
      <c r="D24" s="2">
        <v>8711.11</v>
      </c>
      <c r="E24" s="2">
        <f>SUM(C$8:C24)</f>
        <v>1725.46</v>
      </c>
    </row>
    <row r="25" spans="1:5">
      <c r="A25" s="3">
        <v>42493</v>
      </c>
      <c r="B25" s="1" t="s">
        <v>35</v>
      </c>
      <c r="C25" s="2">
        <v>-1.19</v>
      </c>
      <c r="D25" s="2">
        <v>-7.81</v>
      </c>
    </row>
    <row r="26" spans="1:5">
      <c r="A26" s="3">
        <v>42496</v>
      </c>
      <c r="B26" s="1" t="s">
        <v>53</v>
      </c>
      <c r="C26" s="2">
        <v>-350</v>
      </c>
      <c r="D26" s="2">
        <v>-2295.85</v>
      </c>
    </row>
    <row r="27" spans="1:5">
      <c r="A27" s="3">
        <v>42501</v>
      </c>
      <c r="B27" s="1" t="s">
        <v>54</v>
      </c>
      <c r="C27" s="2">
        <v>-1328</v>
      </c>
      <c r="D27" s="2">
        <v>-8711.11</v>
      </c>
      <c r="E27" s="2">
        <f>SUM(C$8:C27)</f>
        <v>46.269999999999982</v>
      </c>
    </row>
    <row r="28" spans="1:5">
      <c r="A28" s="3">
        <v>42523</v>
      </c>
      <c r="B28" s="1" t="s">
        <v>34</v>
      </c>
      <c r="C28" s="2">
        <v>-1.19</v>
      </c>
      <c r="D28" s="2">
        <v>-7.81</v>
      </c>
    </row>
    <row r="29" spans="1:5">
      <c r="A29" s="3">
        <v>42542</v>
      </c>
      <c r="B29" s="1" t="s">
        <v>33</v>
      </c>
      <c r="C29" s="2">
        <v>153</v>
      </c>
      <c r="D29" s="2">
        <v>1003.61</v>
      </c>
    </row>
    <row r="30" spans="1:5">
      <c r="A30" s="3">
        <v>42543</v>
      </c>
      <c r="B30" s="1" t="s">
        <v>32</v>
      </c>
      <c r="C30" s="2">
        <v>1219</v>
      </c>
      <c r="D30" s="2">
        <v>7996.12</v>
      </c>
    </row>
    <row r="31" spans="1:5">
      <c r="A31" s="3">
        <v>42549</v>
      </c>
      <c r="B31" s="1" t="s">
        <v>60</v>
      </c>
      <c r="C31" s="2">
        <v>-650</v>
      </c>
      <c r="D31" s="2">
        <v>-4263.72</v>
      </c>
      <c r="E31" s="2">
        <f>SUM(C$8:C31)</f>
        <v>767.07999999999993</v>
      </c>
    </row>
    <row r="32" spans="1:5">
      <c r="A32" s="3">
        <v>42552</v>
      </c>
      <c r="B32" s="1" t="s">
        <v>61</v>
      </c>
      <c r="C32" s="2">
        <v>-153</v>
      </c>
      <c r="D32" s="2">
        <v>-1003.61</v>
      </c>
    </row>
    <row r="33" spans="1:5">
      <c r="A33" s="3">
        <v>42555</v>
      </c>
      <c r="B33" s="1" t="s">
        <v>24</v>
      </c>
      <c r="C33" s="2">
        <v>-57</v>
      </c>
      <c r="D33" s="2">
        <v>-373.9</v>
      </c>
    </row>
    <row r="34" spans="1:5">
      <c r="A34" s="3">
        <v>42555</v>
      </c>
      <c r="B34" s="1" t="s">
        <v>31</v>
      </c>
      <c r="C34" s="2">
        <v>-4.82</v>
      </c>
      <c r="D34" s="2">
        <v>-31.62</v>
      </c>
    </row>
    <row r="35" spans="1:5">
      <c r="A35" s="3">
        <v>42570</v>
      </c>
      <c r="B35" s="1" t="s">
        <v>30</v>
      </c>
      <c r="C35" s="2">
        <v>900</v>
      </c>
      <c r="D35" s="2">
        <v>5903.61</v>
      </c>
      <c r="E35" s="9">
        <f>SUM(C$8:C35)</f>
        <v>1452.2599999999998</v>
      </c>
    </row>
    <row r="36" spans="1:5">
      <c r="A36" s="3">
        <v>42584</v>
      </c>
      <c r="B36" s="1" t="s">
        <v>62</v>
      </c>
      <c r="C36" s="2">
        <v>-479.72</v>
      </c>
      <c r="D36" s="2">
        <v>-3146.76</v>
      </c>
    </row>
    <row r="37" spans="1:5">
      <c r="A37" s="3">
        <v>42584</v>
      </c>
      <c r="B37" s="1" t="s">
        <v>29</v>
      </c>
      <c r="C37" s="2">
        <v>-1.19</v>
      </c>
      <c r="D37" s="2">
        <v>-7.81</v>
      </c>
      <c r="E37" s="9">
        <f>SUM(C$8:C37)</f>
        <v>971.34999999999968</v>
      </c>
    </row>
    <row r="38" spans="1:5">
      <c r="A38" s="3">
        <v>42615</v>
      </c>
      <c r="B38" s="1" t="s">
        <v>28</v>
      </c>
      <c r="C38" s="2">
        <v>-1.19</v>
      </c>
      <c r="D38" s="2">
        <v>-7.81</v>
      </c>
    </row>
    <row r="39" spans="1:5">
      <c r="A39" s="3">
        <v>42632</v>
      </c>
      <c r="B39" s="1" t="s">
        <v>26</v>
      </c>
      <c r="C39" s="2">
        <v>-59.99</v>
      </c>
      <c r="D39" s="2">
        <v>-393.51</v>
      </c>
    </row>
    <row r="40" spans="1:5">
      <c r="A40" s="3">
        <v>42634</v>
      </c>
      <c r="B40" s="1" t="s">
        <v>27</v>
      </c>
      <c r="C40" s="2">
        <v>-33.76</v>
      </c>
      <c r="D40" s="2">
        <v>-221.45</v>
      </c>
    </row>
    <row r="41" spans="1:5">
      <c r="A41" s="3">
        <v>42636</v>
      </c>
      <c r="B41" s="1" t="s">
        <v>26</v>
      </c>
      <c r="C41" s="2">
        <v>-43.06</v>
      </c>
      <c r="D41" s="2">
        <v>-282.45999999999998</v>
      </c>
      <c r="E41" s="2">
        <f>SUM(C$8:C41)</f>
        <v>833.34999999999968</v>
      </c>
    </row>
    <row r="42" spans="1:5">
      <c r="A42" s="3">
        <v>42646</v>
      </c>
      <c r="B42" s="1" t="s">
        <v>25</v>
      </c>
      <c r="C42" s="2">
        <v>-1.19</v>
      </c>
      <c r="D42" s="2">
        <v>-7.81</v>
      </c>
    </row>
    <row r="43" spans="1:5">
      <c r="A43" s="3">
        <v>42647</v>
      </c>
      <c r="B43" s="1" t="s">
        <v>24</v>
      </c>
      <c r="C43" s="2">
        <v>-57</v>
      </c>
      <c r="D43" s="2">
        <v>-373.9</v>
      </c>
      <c r="E43" s="2">
        <f>SUM(C$8:C43)</f>
        <v>775.15999999999963</v>
      </c>
    </row>
    <row r="44" spans="1:5">
      <c r="A44" s="3">
        <v>42676</v>
      </c>
      <c r="B44" s="1" t="s">
        <v>37</v>
      </c>
      <c r="C44" s="2">
        <v>-1.19</v>
      </c>
      <c r="D44" s="7">
        <v>-7.81</v>
      </c>
      <c r="E44" s="2">
        <f>SUM(C$8:C44)</f>
        <v>773.96999999999957</v>
      </c>
    </row>
    <row r="45" spans="1:5">
      <c r="A45" s="3">
        <v>42706</v>
      </c>
      <c r="B45" s="1" t="s">
        <v>40</v>
      </c>
      <c r="C45" s="8">
        <v>-5.8</v>
      </c>
      <c r="D45" s="2">
        <v>-38.049999999999997</v>
      </c>
    </row>
    <row r="46" spans="1:5">
      <c r="A46" s="3">
        <v>42706</v>
      </c>
      <c r="B46" s="1" t="s">
        <v>39</v>
      </c>
      <c r="C46" s="2">
        <v>-58</v>
      </c>
      <c r="D46" s="2">
        <v>-380.46</v>
      </c>
    </row>
    <row r="47" spans="1:5">
      <c r="A47" s="3">
        <v>42709</v>
      </c>
      <c r="B47" s="1" t="s">
        <v>49</v>
      </c>
      <c r="C47" s="2">
        <v>-1.19</v>
      </c>
      <c r="D47" s="2">
        <v>-7.81</v>
      </c>
    </row>
    <row r="48" spans="1:5">
      <c r="A48" s="3">
        <v>42709</v>
      </c>
      <c r="B48" s="1" t="s">
        <v>50</v>
      </c>
      <c r="C48" s="2">
        <v>138</v>
      </c>
      <c r="D48" s="2">
        <v>905.22</v>
      </c>
    </row>
    <row r="49" spans="1:5">
      <c r="A49" s="3">
        <v>42712</v>
      </c>
      <c r="B49" s="1" t="s">
        <v>48</v>
      </c>
      <c r="C49" s="2">
        <v>-138</v>
      </c>
      <c r="D49" s="2">
        <v>-905.22</v>
      </c>
    </row>
    <row r="50" spans="1:5">
      <c r="A50" s="3">
        <v>42717</v>
      </c>
      <c r="B50" s="1" t="s">
        <v>47</v>
      </c>
      <c r="C50" s="2">
        <v>-110.95</v>
      </c>
      <c r="D50" s="2">
        <v>-727.78</v>
      </c>
    </row>
    <row r="51" spans="1:5">
      <c r="A51" s="3">
        <v>42719</v>
      </c>
      <c r="B51" s="1" t="s">
        <v>46</v>
      </c>
      <c r="C51" s="2">
        <v>110.95</v>
      </c>
      <c r="D51" s="2">
        <v>727.78</v>
      </c>
    </row>
    <row r="52" spans="1:5">
      <c r="A52" s="3">
        <v>42720</v>
      </c>
      <c r="B52" s="1" t="s">
        <v>44</v>
      </c>
      <c r="C52" s="2">
        <v>-185</v>
      </c>
      <c r="D52" s="2">
        <v>-1213.52</v>
      </c>
    </row>
    <row r="53" spans="1:5">
      <c r="A53" s="3">
        <v>42720</v>
      </c>
      <c r="B53" s="1" t="s">
        <v>45</v>
      </c>
      <c r="C53" s="2">
        <v>230</v>
      </c>
      <c r="D53" s="2">
        <v>1508.7</v>
      </c>
    </row>
    <row r="54" spans="1:5">
      <c r="A54" s="3">
        <v>42723</v>
      </c>
      <c r="B54" s="1" t="s">
        <v>43</v>
      </c>
      <c r="C54" s="2">
        <v>-3.29</v>
      </c>
      <c r="D54" s="2">
        <v>-21.58</v>
      </c>
    </row>
    <row r="55" spans="1:5">
      <c r="A55" s="3">
        <v>42724</v>
      </c>
      <c r="B55" s="1" t="s">
        <v>42</v>
      </c>
      <c r="C55" s="2">
        <v>900</v>
      </c>
      <c r="D55" s="2">
        <v>5903.61</v>
      </c>
      <c r="E55" s="2"/>
    </row>
    <row r="56" spans="1:5">
      <c r="A56" s="3">
        <v>42725</v>
      </c>
      <c r="B56" s="1" t="s">
        <v>41</v>
      </c>
      <c r="C56" s="2">
        <v>217</v>
      </c>
      <c r="D56" s="2">
        <v>1423.43</v>
      </c>
      <c r="E56" s="2">
        <f>SUM(C$8:C56)</f>
        <v>1867.6899999999996</v>
      </c>
    </row>
    <row r="57" spans="1:5">
      <c r="A57" s="3">
        <v>42737</v>
      </c>
      <c r="B57" s="1" t="s">
        <v>52</v>
      </c>
      <c r="C57" s="2">
        <v>-1.19</v>
      </c>
      <c r="D57" s="2">
        <v>-7.81</v>
      </c>
    </row>
    <row r="58" spans="1:5">
      <c r="A58" s="3">
        <v>42738</v>
      </c>
      <c r="B58" s="1" t="s">
        <v>51</v>
      </c>
      <c r="C58" s="9">
        <v>-63</v>
      </c>
      <c r="D58" s="2">
        <v>-413.25</v>
      </c>
    </row>
    <row r="59" spans="1:5">
      <c r="A59" s="3">
        <v>42762</v>
      </c>
      <c r="B59" s="1" t="s">
        <v>55</v>
      </c>
      <c r="C59" s="2">
        <v>-350</v>
      </c>
      <c r="D59" s="2">
        <v>-2295.85</v>
      </c>
      <c r="E59" s="2">
        <f>SUM(C$8:C59)</f>
        <v>1453.4999999999995</v>
      </c>
    </row>
    <row r="60" spans="1:5">
      <c r="A60" s="3">
        <v>42769</v>
      </c>
      <c r="B60" s="1" t="s">
        <v>59</v>
      </c>
      <c r="C60" s="2">
        <v>-1.19</v>
      </c>
      <c r="D60" s="2">
        <v>-7.81</v>
      </c>
      <c r="E60" s="2">
        <f>SUM(C$8:C60)</f>
        <v>1452.3099999999995</v>
      </c>
    </row>
    <row r="61" spans="1:5">
      <c r="A61" s="3">
        <v>42796</v>
      </c>
      <c r="B61" s="1" t="s">
        <v>58</v>
      </c>
      <c r="C61" s="2">
        <v>-1.19</v>
      </c>
      <c r="D61" s="2">
        <v>-7.81</v>
      </c>
      <c r="E61" s="2">
        <f>SUM(C$8:C61)</f>
        <v>1451.1199999999994</v>
      </c>
    </row>
    <row r="62" spans="1:5">
      <c r="A62" s="3">
        <v>42829</v>
      </c>
      <c r="B62" s="1" t="s">
        <v>56</v>
      </c>
      <c r="C62" s="2">
        <v>-1.19</v>
      </c>
      <c r="D62" s="2">
        <v>-7.81</v>
      </c>
    </row>
    <row r="63" spans="1:5">
      <c r="A63" s="3">
        <v>42829</v>
      </c>
      <c r="B63" s="1" t="s">
        <v>57</v>
      </c>
      <c r="C63" s="9">
        <v>-63</v>
      </c>
      <c r="D63" s="2">
        <v>-413.25</v>
      </c>
      <c r="E63" s="2"/>
    </row>
    <row r="64" spans="1:5">
      <c r="A64" s="3">
        <v>42857</v>
      </c>
      <c r="B64" s="1" t="s">
        <v>64</v>
      </c>
      <c r="C64" s="2">
        <v>-5</v>
      </c>
      <c r="D64" s="2">
        <v>-32.799999999999997</v>
      </c>
    </row>
    <row r="65" spans="1:5">
      <c r="A65" s="3">
        <v>42858</v>
      </c>
      <c r="B65" s="1" t="s">
        <v>63</v>
      </c>
      <c r="C65" s="2">
        <v>-1.19</v>
      </c>
      <c r="D65" s="2">
        <v>-7.81</v>
      </c>
      <c r="E65" s="2">
        <f>SUM(C$8:C65)</f>
        <v>1380.7399999999993</v>
      </c>
    </row>
    <row r="66" spans="1:5">
      <c r="A66" s="3">
        <v>42859</v>
      </c>
      <c r="B66" s="1" t="s">
        <v>65</v>
      </c>
      <c r="C66" s="2">
        <v>-253</v>
      </c>
      <c r="D66" s="2">
        <v>-1659.57</v>
      </c>
    </row>
    <row r="67" spans="1:5">
      <c r="A67" s="3">
        <v>42888</v>
      </c>
      <c r="B67" s="1" t="s">
        <v>67</v>
      </c>
      <c r="C67" s="2">
        <v>-1.19</v>
      </c>
      <c r="D67" s="2">
        <v>-7.81</v>
      </c>
      <c r="E67" s="2">
        <f>SUM(C$8:C67)</f>
        <v>1126.5499999999993</v>
      </c>
    </row>
    <row r="68" spans="1:5">
      <c r="A68" s="3">
        <v>42919</v>
      </c>
      <c r="B68" s="1" t="s">
        <v>66</v>
      </c>
      <c r="C68" s="2">
        <v>-1.19</v>
      </c>
      <c r="D68" s="2">
        <v>-7.81</v>
      </c>
    </row>
    <row r="69" spans="1:5">
      <c r="A69" s="3">
        <v>42920</v>
      </c>
      <c r="B69" s="1" t="s">
        <v>57</v>
      </c>
      <c r="C69" s="2">
        <v>-63</v>
      </c>
      <c r="D69" s="2">
        <v>-413.25</v>
      </c>
    </row>
    <row r="70" spans="1:5">
      <c r="A70" s="3">
        <v>42942</v>
      </c>
      <c r="B70" s="1" t="s">
        <v>72</v>
      </c>
      <c r="C70" s="2">
        <v>-114</v>
      </c>
      <c r="D70" s="2">
        <v>-747.79</v>
      </c>
      <c r="E70" s="2">
        <f>SUM(C$8:C70)</f>
        <v>948.35999999999922</v>
      </c>
    </row>
    <row r="71" spans="1:5">
      <c r="A71" s="3">
        <v>42948</v>
      </c>
      <c r="B71" s="1" t="s">
        <v>71</v>
      </c>
      <c r="C71" s="2">
        <v>-606</v>
      </c>
      <c r="D71" s="2">
        <v>-3975.1</v>
      </c>
    </row>
    <row r="72" spans="1:5">
      <c r="A72" s="3">
        <v>42950</v>
      </c>
      <c r="B72" s="1" t="s">
        <v>70</v>
      </c>
      <c r="C72" s="2">
        <v>-1.19</v>
      </c>
      <c r="D72" s="2">
        <v>-7.81</v>
      </c>
    </row>
    <row r="73" spans="1:5">
      <c r="A73" s="3">
        <v>42955</v>
      </c>
      <c r="B73" s="1" t="s">
        <v>68</v>
      </c>
      <c r="C73" s="2">
        <v>-267</v>
      </c>
      <c r="D73" s="2">
        <v>-1751.41</v>
      </c>
    </row>
    <row r="74" spans="1:5">
      <c r="A74" s="3">
        <v>42955</v>
      </c>
      <c r="B74" s="1" t="s">
        <v>69</v>
      </c>
      <c r="C74" s="2">
        <v>900</v>
      </c>
      <c r="D74" s="2">
        <v>5903.61</v>
      </c>
    </row>
    <row r="75" spans="1:5">
      <c r="A75" s="3">
        <v>42982</v>
      </c>
      <c r="B75" s="1" t="s">
        <v>77</v>
      </c>
      <c r="C75" s="2">
        <v>-1.19</v>
      </c>
      <c r="D75" s="2">
        <v>-7.81</v>
      </c>
    </row>
    <row r="76" spans="1:5">
      <c r="A76" s="3">
        <v>42989</v>
      </c>
      <c r="B76" s="1" t="s">
        <v>76</v>
      </c>
      <c r="C76" s="2">
        <v>-43.06</v>
      </c>
      <c r="D76" s="2">
        <v>-282.45999999999998</v>
      </c>
    </row>
    <row r="77" spans="1:5">
      <c r="A77" s="3">
        <v>42992</v>
      </c>
      <c r="B77" s="1" t="s">
        <v>75</v>
      </c>
      <c r="C77" s="2">
        <v>-59.99</v>
      </c>
      <c r="D77" s="2">
        <v>-393.51</v>
      </c>
      <c r="E77" s="2">
        <f>SUM(C$8:C77)</f>
        <v>869.92999999999915</v>
      </c>
    </row>
    <row r="78" spans="1:5">
      <c r="A78" s="3">
        <v>43011</v>
      </c>
      <c r="B78" s="1" t="s">
        <v>57</v>
      </c>
      <c r="C78" s="2">
        <v>-63</v>
      </c>
      <c r="D78" s="2">
        <v>-413.25</v>
      </c>
    </row>
    <row r="79" spans="1:5">
      <c r="A79" s="3">
        <v>43014</v>
      </c>
      <c r="B79" s="1" t="s">
        <v>74</v>
      </c>
      <c r="C79" s="2">
        <v>-1.19</v>
      </c>
      <c r="D79" s="2">
        <v>-7.81</v>
      </c>
    </row>
    <row r="80" spans="1:5">
      <c r="A80" s="3">
        <v>43025</v>
      </c>
      <c r="B80" s="1" t="s">
        <v>73</v>
      </c>
      <c r="C80" s="2">
        <v>780</v>
      </c>
      <c r="D80" s="2">
        <v>5116.46</v>
      </c>
      <c r="E80" s="2">
        <f>SUM(C$8:C80)</f>
        <v>1585.7399999999991</v>
      </c>
    </row>
    <row r="81" spans="1:5">
      <c r="A81" s="3">
        <v>43042</v>
      </c>
      <c r="B81" s="1" t="s">
        <v>79</v>
      </c>
      <c r="C81" s="2">
        <v>-1.19</v>
      </c>
      <c r="D81" s="2">
        <v>-7.81</v>
      </c>
      <c r="E81" s="2"/>
    </row>
    <row r="82" spans="1:5">
      <c r="A82" s="3">
        <v>43046</v>
      </c>
      <c r="B82" s="1" t="s">
        <v>78</v>
      </c>
      <c r="C82" s="2">
        <v>-286</v>
      </c>
      <c r="D82" s="2">
        <v>-1876.04</v>
      </c>
      <c r="E82" s="2"/>
    </row>
    <row r="83" spans="1:5" s="12" customFormat="1">
      <c r="A83" s="10">
        <v>43068</v>
      </c>
      <c r="B83" s="11" t="s">
        <v>94</v>
      </c>
      <c r="C83" s="9">
        <v>80</v>
      </c>
      <c r="D83" s="9">
        <v>524.77</v>
      </c>
      <c r="E83" s="9">
        <f>SUM(C$8:C83)</f>
        <v>1378.549999999999</v>
      </c>
    </row>
    <row r="84" spans="1:5" s="12" customFormat="1">
      <c r="A84" s="10">
        <v>43074</v>
      </c>
      <c r="B84" s="11" t="s">
        <v>93</v>
      </c>
      <c r="C84" s="9">
        <v>-1.19</v>
      </c>
      <c r="D84" s="9">
        <v>-7.81</v>
      </c>
      <c r="E84" s="11"/>
    </row>
    <row r="85" spans="1:5" s="12" customFormat="1">
      <c r="A85" s="10">
        <v>43076</v>
      </c>
      <c r="B85" s="11" t="s">
        <v>92</v>
      </c>
      <c r="C85" s="9">
        <v>-5</v>
      </c>
      <c r="D85" s="9">
        <v>-32.799999999999997</v>
      </c>
      <c r="E85" s="11"/>
    </row>
    <row r="86" spans="1:5" s="12" customFormat="1">
      <c r="A86" s="10">
        <v>43087</v>
      </c>
      <c r="B86" s="11" t="s">
        <v>91</v>
      </c>
      <c r="C86" s="9">
        <v>-187</v>
      </c>
      <c r="D86" s="9">
        <v>-1226.6400000000001</v>
      </c>
      <c r="E86" s="11"/>
    </row>
    <row r="87" spans="1:5" s="12" customFormat="1">
      <c r="A87" s="10">
        <v>43095</v>
      </c>
      <c r="B87" s="11" t="s">
        <v>90</v>
      </c>
      <c r="C87" s="9">
        <v>-427.94</v>
      </c>
      <c r="D87" s="9">
        <v>-2807.1</v>
      </c>
      <c r="E87" s="11"/>
    </row>
    <row r="88" spans="1:5" s="12" customFormat="1">
      <c r="A88" s="10">
        <v>43097</v>
      </c>
      <c r="B88" s="11" t="s">
        <v>89</v>
      </c>
      <c r="C88" s="9">
        <v>900</v>
      </c>
      <c r="D88" s="9">
        <v>5903.61</v>
      </c>
      <c r="E88" s="9">
        <f>SUM(C$8:C88)</f>
        <v>1657.4199999999989</v>
      </c>
    </row>
    <row r="89" spans="1:5" s="12" customFormat="1">
      <c r="A89" s="10">
        <v>43104</v>
      </c>
      <c r="B89" s="11" t="s">
        <v>88</v>
      </c>
      <c r="C89" s="9">
        <v>-1.19</v>
      </c>
      <c r="D89" s="9">
        <v>-7.81</v>
      </c>
      <c r="E89" s="11"/>
    </row>
    <row r="90" spans="1:5" s="12" customFormat="1">
      <c r="A90" s="10">
        <v>43117</v>
      </c>
      <c r="B90" s="11" t="s">
        <v>80</v>
      </c>
      <c r="C90" s="9">
        <v>-72</v>
      </c>
      <c r="D90" s="9">
        <v>-472.29</v>
      </c>
      <c r="E90" s="11"/>
    </row>
    <row r="91" spans="1:5" s="12" customFormat="1">
      <c r="A91" s="10">
        <v>43123</v>
      </c>
      <c r="B91" s="11" t="s">
        <v>87</v>
      </c>
      <c r="C91" s="9">
        <v>10</v>
      </c>
      <c r="D91" s="9">
        <v>65.599999999999994</v>
      </c>
      <c r="E91" s="11"/>
    </row>
    <row r="92" spans="1:5" s="12" customFormat="1">
      <c r="A92" s="10">
        <v>43124</v>
      </c>
      <c r="B92" s="11" t="s">
        <v>86</v>
      </c>
      <c r="C92" s="9">
        <v>-10</v>
      </c>
      <c r="D92" s="9">
        <v>-65.599999999999994</v>
      </c>
      <c r="E92" s="9">
        <f>SUM(C$8:C92)</f>
        <v>1584.2299999999989</v>
      </c>
    </row>
    <row r="93" spans="1:5" s="12" customFormat="1">
      <c r="A93" s="10">
        <v>43133</v>
      </c>
      <c r="B93" s="11" t="s">
        <v>85</v>
      </c>
      <c r="C93" s="9">
        <v>-1.2</v>
      </c>
      <c r="D93" s="9">
        <v>-7.87</v>
      </c>
      <c r="E93" s="11"/>
    </row>
    <row r="94" spans="1:5" s="12" customFormat="1">
      <c r="A94" s="10">
        <v>43137</v>
      </c>
      <c r="B94" s="11" t="s">
        <v>84</v>
      </c>
      <c r="C94" s="9">
        <v>-360</v>
      </c>
      <c r="D94" s="9">
        <v>-2361.4499999999998</v>
      </c>
      <c r="E94" s="9">
        <f>SUM(C$8:C94)</f>
        <v>1223.0299999999988</v>
      </c>
    </row>
    <row r="95" spans="1:5" s="12" customFormat="1">
      <c r="A95" s="10">
        <v>43165</v>
      </c>
      <c r="B95" s="11" t="s">
        <v>83</v>
      </c>
      <c r="C95" s="9">
        <v>-1.19</v>
      </c>
      <c r="D95" s="9">
        <v>-7.81</v>
      </c>
      <c r="E95" s="11"/>
    </row>
    <row r="96" spans="1:5" s="12" customFormat="1">
      <c r="A96" s="10">
        <v>43173</v>
      </c>
      <c r="B96" s="11" t="s">
        <v>95</v>
      </c>
      <c r="C96" s="9">
        <v>320</v>
      </c>
      <c r="D96" s="9">
        <v>2099.06</v>
      </c>
      <c r="E96" s="11"/>
    </row>
    <row r="97" spans="1:6" s="12" customFormat="1">
      <c r="A97" s="10">
        <v>43178</v>
      </c>
      <c r="B97" s="11" t="s">
        <v>82</v>
      </c>
      <c r="C97" s="9">
        <v>-5</v>
      </c>
      <c r="D97" s="9">
        <v>-32.799999999999997</v>
      </c>
      <c r="E97" s="9">
        <f>SUM(C$8:C97)</f>
        <v>1536.8399999999988</v>
      </c>
      <c r="F97" s="12" t="s">
        <v>125</v>
      </c>
    </row>
    <row r="98" spans="1:6" s="12" customFormat="1">
      <c r="A98" s="10">
        <v>43195</v>
      </c>
      <c r="B98" s="11" t="s">
        <v>81</v>
      </c>
      <c r="C98" s="9">
        <v>-1.19</v>
      </c>
      <c r="D98" s="9">
        <v>-7.81</v>
      </c>
      <c r="E98" s="11"/>
    </row>
    <row r="99" spans="1:6" s="12" customFormat="1">
      <c r="A99" s="10">
        <v>43207</v>
      </c>
      <c r="B99" s="11" t="s">
        <v>80</v>
      </c>
      <c r="C99" s="9">
        <v>-72</v>
      </c>
      <c r="D99" s="9">
        <v>-472.29</v>
      </c>
      <c r="E99" s="9">
        <f>SUM(C$8:C99)</f>
        <v>1463.6499999999987</v>
      </c>
    </row>
    <row r="100" spans="1:6" s="12" customFormat="1">
      <c r="A100" s="10">
        <v>43224</v>
      </c>
      <c r="B100" s="11" t="s">
        <v>97</v>
      </c>
      <c r="C100" s="9">
        <v>-1.19</v>
      </c>
      <c r="D100" s="9">
        <v>-7.81</v>
      </c>
      <c r="E100" s="9"/>
    </row>
    <row r="101" spans="1:6" s="12" customFormat="1">
      <c r="A101" s="10">
        <v>43229</v>
      </c>
      <c r="B101" s="11" t="s">
        <v>96</v>
      </c>
      <c r="C101" s="9">
        <v>-262</v>
      </c>
      <c r="D101" s="9">
        <v>-1718.61</v>
      </c>
      <c r="E101" s="9"/>
    </row>
    <row r="102" spans="1:6" s="12" customFormat="1">
      <c r="A102" s="10">
        <v>43244</v>
      </c>
      <c r="B102" s="11" t="s">
        <v>98</v>
      </c>
      <c r="C102" s="9">
        <v>530.6</v>
      </c>
      <c r="D102" s="9">
        <v>3480.51</v>
      </c>
      <c r="E102" s="9">
        <f>SUM(C$8:C102)</f>
        <v>1731.0599999999986</v>
      </c>
    </row>
    <row r="103" spans="1:6" s="12" customFormat="1">
      <c r="A103" s="10">
        <v>43259</v>
      </c>
      <c r="B103" s="11" t="s">
        <v>103</v>
      </c>
      <c r="C103" s="9">
        <v>-1.19</v>
      </c>
      <c r="D103" s="9">
        <v>-7.81</v>
      </c>
      <c r="E103" s="9">
        <f>SUM(C$8:C103)</f>
        <v>1729.8699999999985</v>
      </c>
    </row>
    <row r="104" spans="1:6" s="12" customFormat="1">
      <c r="A104" s="10">
        <v>43285</v>
      </c>
      <c r="B104" s="11" t="s">
        <v>102</v>
      </c>
      <c r="C104" s="9">
        <v>-1.19</v>
      </c>
      <c r="D104" s="9">
        <v>-7.81</v>
      </c>
      <c r="E104" s="11"/>
    </row>
    <row r="105" spans="1:6" s="12" customFormat="1">
      <c r="A105" s="10">
        <v>43287</v>
      </c>
      <c r="B105" s="11" t="s">
        <v>101</v>
      </c>
      <c r="C105" s="9">
        <v>-5</v>
      </c>
      <c r="D105" s="9">
        <v>-32.799999999999997</v>
      </c>
      <c r="E105" s="11"/>
    </row>
    <row r="106" spans="1:6" s="12" customFormat="1">
      <c r="A106" s="10">
        <v>43298</v>
      </c>
      <c r="B106" s="11" t="s">
        <v>104</v>
      </c>
      <c r="C106" s="9">
        <v>-143</v>
      </c>
      <c r="D106" s="9">
        <v>-938.02</v>
      </c>
      <c r="E106" s="11"/>
    </row>
    <row r="107" spans="1:6" s="12" customFormat="1">
      <c r="A107" s="10">
        <v>43298</v>
      </c>
      <c r="B107" s="11" t="s">
        <v>80</v>
      </c>
      <c r="C107" s="9">
        <v>-72</v>
      </c>
      <c r="D107" s="9">
        <v>-472.29</v>
      </c>
      <c r="E107" s="11"/>
    </row>
    <row r="108" spans="1:6" s="12" customFormat="1">
      <c r="A108" s="10">
        <v>43298</v>
      </c>
      <c r="B108" s="11" t="s">
        <v>100</v>
      </c>
      <c r="C108" s="9">
        <v>450</v>
      </c>
      <c r="D108" s="9">
        <v>2951.81</v>
      </c>
      <c r="E108" s="11"/>
    </row>
    <row r="109" spans="1:6" s="12" customFormat="1">
      <c r="A109" s="10">
        <v>43299</v>
      </c>
      <c r="B109" s="11" t="s">
        <v>99</v>
      </c>
      <c r="C109" s="9">
        <v>450</v>
      </c>
      <c r="D109" s="9">
        <v>2951.81</v>
      </c>
      <c r="E109" s="11"/>
    </row>
    <row r="110" spans="1:6" s="12" customFormat="1">
      <c r="A110" s="10">
        <v>43308</v>
      </c>
      <c r="B110" s="11" t="s">
        <v>107</v>
      </c>
      <c r="C110" s="9">
        <v>-726</v>
      </c>
      <c r="D110" s="9">
        <v>-4762.25</v>
      </c>
      <c r="E110" s="9">
        <f>SUM(C$8:C110)</f>
        <v>1682.6799999999985</v>
      </c>
    </row>
    <row r="111" spans="1:6" s="12" customFormat="1">
      <c r="A111" s="10">
        <v>43318</v>
      </c>
      <c r="B111" s="11" t="s">
        <v>106</v>
      </c>
      <c r="C111" s="9">
        <v>-1.19</v>
      </c>
      <c r="D111" s="9">
        <v>-7.81</v>
      </c>
      <c r="E111" s="11"/>
    </row>
    <row r="112" spans="1:6" s="12" customFormat="1">
      <c r="A112" s="10">
        <v>43319</v>
      </c>
      <c r="B112" s="11" t="s">
        <v>105</v>
      </c>
      <c r="C112" s="9">
        <v>-284</v>
      </c>
      <c r="D112" s="9">
        <v>-1862.92</v>
      </c>
      <c r="E112" s="9">
        <f>SUM(C$8:C112)</f>
        <v>1397.4899999999984</v>
      </c>
    </row>
    <row r="113" spans="1:5" s="12" customFormat="1">
      <c r="A113" s="10">
        <v>43346</v>
      </c>
      <c r="B113" s="11" t="s">
        <v>111</v>
      </c>
      <c r="C113" s="9">
        <v>-59.99</v>
      </c>
      <c r="D113" s="9">
        <v>-393.51</v>
      </c>
      <c r="E113" s="11"/>
    </row>
    <row r="114" spans="1:5" s="12" customFormat="1">
      <c r="A114" s="10">
        <v>43346</v>
      </c>
      <c r="B114" s="11" t="s">
        <v>112</v>
      </c>
      <c r="C114" s="9">
        <v>-43.06</v>
      </c>
      <c r="D114" s="9">
        <v>-282.45999999999998</v>
      </c>
      <c r="E114" s="11"/>
    </row>
    <row r="115" spans="1:5" s="12" customFormat="1">
      <c r="A115" s="10">
        <v>43347</v>
      </c>
      <c r="B115" s="11" t="s">
        <v>110</v>
      </c>
      <c r="C115" s="9">
        <v>-1.19</v>
      </c>
      <c r="D115" s="9">
        <v>-7.81</v>
      </c>
      <c r="E115" s="11"/>
    </row>
    <row r="116" spans="1:5" s="12" customFormat="1">
      <c r="A116" s="10">
        <v>43353</v>
      </c>
      <c r="B116" s="11" t="s">
        <v>108</v>
      </c>
      <c r="C116" s="9">
        <v>-50</v>
      </c>
      <c r="D116" s="9">
        <v>-327.98</v>
      </c>
      <c r="E116" s="11"/>
    </row>
    <row r="117" spans="1:5" s="12" customFormat="1">
      <c r="A117" s="10">
        <v>43356</v>
      </c>
      <c r="B117" s="11" t="s">
        <v>109</v>
      </c>
      <c r="C117" s="9">
        <v>593.29999999999995</v>
      </c>
      <c r="D117" s="9">
        <v>3891.79</v>
      </c>
      <c r="E117" s="11"/>
    </row>
    <row r="118" spans="1:5" s="12" customFormat="1">
      <c r="A118" s="10">
        <v>43357</v>
      </c>
      <c r="B118" s="11" t="s">
        <v>108</v>
      </c>
      <c r="C118" s="9">
        <v>-500</v>
      </c>
      <c r="D118" s="9">
        <v>-3279.78</v>
      </c>
      <c r="E118" s="9">
        <f>SUM(C$8:C118)</f>
        <v>1336.5499999999984</v>
      </c>
    </row>
    <row r="119" spans="1:5" s="12" customFormat="1">
      <c r="A119" s="10">
        <v>43390</v>
      </c>
      <c r="B119" s="11" t="s">
        <v>80</v>
      </c>
      <c r="C119" s="9">
        <v>-72</v>
      </c>
      <c r="D119" s="9">
        <v>-472.29</v>
      </c>
      <c r="E119" s="9">
        <f>SUM(C$8:C119)</f>
        <v>1264.5499999999984</v>
      </c>
    </row>
    <row r="120" spans="1:5" s="29" customFormat="1">
      <c r="A120" s="13">
        <v>43416</v>
      </c>
      <c r="B120" s="29" t="s">
        <v>108</v>
      </c>
      <c r="C120" s="38">
        <v>-1000</v>
      </c>
      <c r="D120" s="38">
        <v>-6559.57</v>
      </c>
      <c r="E120" s="9"/>
    </row>
    <row r="121" spans="1:5" s="29" customFormat="1">
      <c r="A121" s="13">
        <v>43423</v>
      </c>
      <c r="B121" s="29" t="s">
        <v>108</v>
      </c>
      <c r="C121" s="45">
        <v>-264.55</v>
      </c>
      <c r="D121" s="29">
        <v>-1735.33</v>
      </c>
      <c r="E121" s="47">
        <f>SUM(C$8:C121)</f>
        <v>-1.6484591469634324E-12</v>
      </c>
    </row>
    <row r="122" spans="1:5" s="12" customFormat="1">
      <c r="A122" s="11"/>
      <c r="B122" s="11"/>
      <c r="C122" s="11"/>
      <c r="D122" s="11"/>
      <c r="E122" s="11"/>
    </row>
    <row r="123" spans="1:5" s="12" customFormat="1">
      <c r="A123" s="11"/>
      <c r="B123" s="11"/>
      <c r="C123" s="11"/>
      <c r="D123" s="11"/>
      <c r="E123" s="11"/>
    </row>
  </sheetData>
  <sortState ref="A112:E118">
    <sortCondition ref="A112:A118"/>
  </sortState>
  <pageMargins left="0.7" right="0.7" top="0.75" bottom="0.75" header="0.3" footer="0.3"/>
  <pageSetup paperSize="9" orientation="portrait" horizontalDpi="0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2:H102"/>
  <sheetViews>
    <sheetView tabSelected="1" topLeftCell="A74" zoomScaleNormal="100" workbookViewId="0">
      <selection activeCell="A100" sqref="A100"/>
    </sheetView>
  </sheetViews>
  <sheetFormatPr baseColWidth="10" defaultRowHeight="14.4"/>
  <cols>
    <col min="1" max="1" width="15.88671875" style="1" bestFit="1" customWidth="1"/>
    <col min="2" max="2" width="35.44140625" style="1" bestFit="1" customWidth="1"/>
    <col min="3" max="3" width="14.88671875" style="37" bestFit="1" customWidth="1"/>
    <col min="4" max="4" width="12.109375" style="1" customWidth="1"/>
    <col min="5" max="5" width="38.21875" style="1" bestFit="1" customWidth="1"/>
    <col min="6" max="6" width="7.21875" style="1" bestFit="1" customWidth="1"/>
    <col min="7" max="8" width="11.5546875" style="1"/>
  </cols>
  <sheetData>
    <row r="2" spans="1:8">
      <c r="A2" s="1" t="s">
        <v>117</v>
      </c>
      <c r="B2" s="6">
        <v>472709</v>
      </c>
    </row>
    <row r="3" spans="1:8">
      <c r="A3" s="1" t="s">
        <v>0</v>
      </c>
      <c r="B3" s="1" t="s">
        <v>1</v>
      </c>
    </row>
    <row r="4" spans="1:8">
      <c r="A4" s="1" t="s">
        <v>2</v>
      </c>
      <c r="B4" s="1" t="s">
        <v>3</v>
      </c>
    </row>
    <row r="6" spans="1:8">
      <c r="A6" s="1" t="s">
        <v>4</v>
      </c>
      <c r="B6" s="5" t="s">
        <v>15</v>
      </c>
      <c r="C6" s="37" t="s">
        <v>5</v>
      </c>
      <c r="D6" s="5" t="s">
        <v>121</v>
      </c>
    </row>
    <row r="8" spans="1:8" s="15" customFormat="1">
      <c r="A8" s="5" t="s">
        <v>127</v>
      </c>
      <c r="B8" s="5" t="s">
        <v>128</v>
      </c>
      <c r="C8" s="37" t="s">
        <v>129</v>
      </c>
      <c r="D8" s="5" t="s">
        <v>130</v>
      </c>
      <c r="E8" s="60" t="s">
        <v>131</v>
      </c>
      <c r="F8" s="5"/>
      <c r="G8" s="5"/>
      <c r="H8" s="5"/>
    </row>
    <row r="9" spans="1:8">
      <c r="A9" s="3">
        <v>43354</v>
      </c>
      <c r="B9" s="1" t="s">
        <v>116</v>
      </c>
      <c r="C9" s="62">
        <v>50</v>
      </c>
      <c r="E9" s="1" t="s">
        <v>119</v>
      </c>
    </row>
    <row r="10" spans="1:8">
      <c r="A10" s="3">
        <v>43357</v>
      </c>
      <c r="B10" s="1" t="s">
        <v>116</v>
      </c>
      <c r="C10" s="62">
        <v>500</v>
      </c>
      <c r="E10" s="1" t="s">
        <v>119</v>
      </c>
    </row>
    <row r="11" spans="1:8">
      <c r="A11" s="3">
        <v>43367</v>
      </c>
      <c r="B11" s="1" t="s">
        <v>113</v>
      </c>
      <c r="C11" s="62">
        <v>-12.85</v>
      </c>
      <c r="D11" s="2">
        <f>SUM(C$9:C11)</f>
        <v>537.15</v>
      </c>
      <c r="E11" s="1" t="s">
        <v>124</v>
      </c>
    </row>
    <row r="12" spans="1:8">
      <c r="A12" s="3">
        <v>43377</v>
      </c>
      <c r="B12" s="1" t="s">
        <v>115</v>
      </c>
      <c r="C12" s="62">
        <v>-1.19</v>
      </c>
      <c r="E12" s="1" t="s">
        <v>317</v>
      </c>
    </row>
    <row r="13" spans="1:8">
      <c r="A13" s="3">
        <v>43378</v>
      </c>
      <c r="B13" s="1" t="s">
        <v>114</v>
      </c>
      <c r="C13" s="62">
        <v>-10.8</v>
      </c>
      <c r="E13" s="1" t="s">
        <v>309</v>
      </c>
    </row>
    <row r="14" spans="1:8">
      <c r="A14" s="3">
        <v>43383</v>
      </c>
      <c r="B14" s="1" t="s">
        <v>113</v>
      </c>
      <c r="C14" s="62">
        <v>-13.2</v>
      </c>
      <c r="D14" s="2">
        <f>SUM(C$9:C14)</f>
        <v>511.96</v>
      </c>
      <c r="E14" s="1" t="s">
        <v>123</v>
      </c>
    </row>
    <row r="15" spans="1:8">
      <c r="A15" s="3">
        <v>43403</v>
      </c>
      <c r="B15" s="1" t="s">
        <v>114</v>
      </c>
      <c r="C15" s="62">
        <v>-1.2</v>
      </c>
      <c r="E15" s="1" t="s">
        <v>122</v>
      </c>
    </row>
    <row r="16" spans="1:8">
      <c r="A16" s="3">
        <v>43403</v>
      </c>
      <c r="B16" s="1" t="s">
        <v>118</v>
      </c>
      <c r="C16" s="62">
        <v>-20</v>
      </c>
      <c r="D16" s="2">
        <f>SUM(C$9:C16)</f>
        <v>490.76</v>
      </c>
      <c r="E16" s="4" t="s">
        <v>120</v>
      </c>
    </row>
    <row r="17" spans="1:8" s="29" customFormat="1">
      <c r="A17" s="13">
        <v>43409</v>
      </c>
      <c r="B17" s="29" t="s">
        <v>115</v>
      </c>
      <c r="C17" s="63">
        <v>-1.19</v>
      </c>
      <c r="D17" s="2"/>
      <c r="E17" s="20" t="s">
        <v>318</v>
      </c>
    </row>
    <row r="18" spans="1:8">
      <c r="A18" s="13">
        <v>43409</v>
      </c>
      <c r="B18" t="s">
        <v>126</v>
      </c>
      <c r="C18" s="63">
        <v>-247</v>
      </c>
      <c r="D18" s="2"/>
      <c r="E18" s="20" t="s">
        <v>301</v>
      </c>
      <c r="F18"/>
      <c r="G18"/>
      <c r="H18"/>
    </row>
    <row r="19" spans="1:8" s="29" customFormat="1">
      <c r="A19" s="13">
        <v>43409</v>
      </c>
      <c r="B19" s="29" t="s">
        <v>114</v>
      </c>
      <c r="C19" s="63">
        <v>-10.8</v>
      </c>
      <c r="D19" s="2"/>
      <c r="E19" s="4" t="s">
        <v>310</v>
      </c>
    </row>
    <row r="20" spans="1:8" s="29" customFormat="1">
      <c r="A20" s="13">
        <v>43416</v>
      </c>
      <c r="B20" s="29" t="s">
        <v>116</v>
      </c>
      <c r="C20" s="63">
        <v>1000</v>
      </c>
      <c r="D20" s="2"/>
      <c r="E20" s="1" t="s">
        <v>119</v>
      </c>
    </row>
    <row r="21" spans="1:8">
      <c r="A21" s="3">
        <v>43423</v>
      </c>
      <c r="B21" s="1" t="s">
        <v>148</v>
      </c>
      <c r="C21" s="62">
        <v>-5</v>
      </c>
      <c r="D21" s="2"/>
      <c r="E21" s="24" t="s">
        <v>232</v>
      </c>
    </row>
    <row r="22" spans="1:8">
      <c r="A22" s="3">
        <v>43424</v>
      </c>
      <c r="B22" s="1" t="s">
        <v>148</v>
      </c>
      <c r="C22" s="62">
        <v>-11.55</v>
      </c>
      <c r="E22" s="1" t="s">
        <v>305</v>
      </c>
    </row>
    <row r="23" spans="1:8">
      <c r="A23" s="13">
        <v>43423</v>
      </c>
      <c r="B23" s="29" t="s">
        <v>116</v>
      </c>
      <c r="C23" s="64">
        <v>264.55</v>
      </c>
      <c r="D23" s="2"/>
      <c r="E23" s="1" t="s">
        <v>304</v>
      </c>
    </row>
    <row r="24" spans="1:8" s="29" customFormat="1">
      <c r="A24" s="13">
        <v>43431</v>
      </c>
      <c r="B24" s="29" t="s">
        <v>306</v>
      </c>
      <c r="C24" s="63">
        <v>-10.56</v>
      </c>
      <c r="D24" s="2">
        <f>SUM(C$9:C24)</f>
        <v>1469.21</v>
      </c>
    </row>
    <row r="25" spans="1:8">
      <c r="A25" s="52">
        <v>43438</v>
      </c>
      <c r="B25" s="51" t="s">
        <v>115</v>
      </c>
      <c r="C25" s="63">
        <v>-1.19</v>
      </c>
      <c r="E25" s="20" t="s">
        <v>319</v>
      </c>
    </row>
    <row r="26" spans="1:8">
      <c r="A26" s="52">
        <v>43439</v>
      </c>
      <c r="B26" s="51" t="s">
        <v>114</v>
      </c>
      <c r="C26" s="63">
        <v>-10.8</v>
      </c>
      <c r="E26" s="1" t="s">
        <v>311</v>
      </c>
    </row>
    <row r="27" spans="1:8" s="29" customFormat="1">
      <c r="A27" s="52">
        <v>43439</v>
      </c>
      <c r="B27" s="51" t="s">
        <v>126</v>
      </c>
      <c r="C27" s="63">
        <v>-145</v>
      </c>
      <c r="D27" s="2">
        <f>SUM(C$9:C27)</f>
        <v>1312.22</v>
      </c>
    </row>
    <row r="28" spans="1:8">
      <c r="A28" s="52">
        <v>43452</v>
      </c>
      <c r="B28" s="51" t="s">
        <v>316</v>
      </c>
      <c r="C28" s="63">
        <v>-189</v>
      </c>
      <c r="E28" s="53" t="s">
        <v>312</v>
      </c>
      <c r="G28" s="60"/>
    </row>
    <row r="29" spans="1:8">
      <c r="A29" s="52">
        <v>43465</v>
      </c>
      <c r="B29" s="51" t="s">
        <v>313</v>
      </c>
      <c r="C29" s="63">
        <v>450</v>
      </c>
      <c r="D29" s="2"/>
      <c r="E29" s="1" t="s">
        <v>315</v>
      </c>
    </row>
    <row r="30" spans="1:8">
      <c r="A30" s="52">
        <v>43465</v>
      </c>
      <c r="B30" s="51" t="s">
        <v>313</v>
      </c>
      <c r="C30" s="63">
        <v>100</v>
      </c>
      <c r="D30" s="2">
        <f>SUM(C$9:C30)</f>
        <v>1673.22</v>
      </c>
      <c r="E30" s="1" t="s">
        <v>314</v>
      </c>
    </row>
    <row r="32" spans="1:8">
      <c r="A32" s="3">
        <v>43468</v>
      </c>
      <c r="B32" s="1" t="s">
        <v>115</v>
      </c>
      <c r="C32" s="62">
        <v>-1.19</v>
      </c>
      <c r="E32" s="1" t="s">
        <v>320</v>
      </c>
    </row>
    <row r="33" spans="1:8" s="51" customFormat="1">
      <c r="A33" s="52">
        <v>43470</v>
      </c>
      <c r="B33" s="51" t="s">
        <v>114</v>
      </c>
      <c r="C33" s="63">
        <v>-10.8</v>
      </c>
      <c r="E33" s="1" t="s">
        <v>322</v>
      </c>
    </row>
    <row r="34" spans="1:8" s="51" customFormat="1">
      <c r="A34" s="52">
        <v>43472</v>
      </c>
      <c r="B34" s="51" t="s">
        <v>126</v>
      </c>
      <c r="C34" s="63">
        <v>-92</v>
      </c>
      <c r="D34" s="2"/>
      <c r="E34" s="68">
        <v>43466</v>
      </c>
    </row>
    <row r="35" spans="1:8" s="51" customFormat="1">
      <c r="A35" s="52">
        <v>43472</v>
      </c>
      <c r="B35" s="51" t="s">
        <v>313</v>
      </c>
      <c r="C35" s="63">
        <v>2000</v>
      </c>
      <c r="E35" s="1" t="s">
        <v>329</v>
      </c>
    </row>
    <row r="36" spans="1:8" s="51" customFormat="1">
      <c r="A36" s="52">
        <v>43488</v>
      </c>
      <c r="B36" s="51" t="s">
        <v>324</v>
      </c>
      <c r="C36" s="63">
        <v>527.34</v>
      </c>
      <c r="E36" s="1" t="s">
        <v>323</v>
      </c>
    </row>
    <row r="37" spans="1:8" s="51" customFormat="1">
      <c r="A37" s="52">
        <v>43493</v>
      </c>
      <c r="B37" s="51" t="s">
        <v>325</v>
      </c>
      <c r="C37" s="63">
        <v>500</v>
      </c>
      <c r="D37" s="2">
        <f>SUM(C$9:C37)</f>
        <v>4596.57</v>
      </c>
      <c r="E37" s="51" t="s">
        <v>328</v>
      </c>
    </row>
    <row r="38" spans="1:8" s="51" customFormat="1">
      <c r="A38" s="3">
        <v>43497</v>
      </c>
      <c r="B38" s="1" t="s">
        <v>115</v>
      </c>
      <c r="C38" s="62">
        <v>-1.19</v>
      </c>
      <c r="D38" s="1"/>
      <c r="E38" s="1" t="s">
        <v>327</v>
      </c>
      <c r="F38" s="1"/>
      <c r="G38" s="1"/>
      <c r="H38" s="1"/>
    </row>
    <row r="39" spans="1:8" s="51" customFormat="1">
      <c r="A39" s="52">
        <v>43500</v>
      </c>
      <c r="B39" s="51" t="s">
        <v>262</v>
      </c>
      <c r="C39" s="63">
        <v>-54.38</v>
      </c>
      <c r="D39" s="2"/>
      <c r="E39" s="1" t="s">
        <v>330</v>
      </c>
    </row>
    <row r="40" spans="1:8" s="51" customFormat="1">
      <c r="A40" s="52">
        <v>43501</v>
      </c>
      <c r="B40" s="51" t="s">
        <v>126</v>
      </c>
      <c r="C40" s="63">
        <v>-92</v>
      </c>
      <c r="D40" s="2"/>
      <c r="E40" s="68">
        <v>43497</v>
      </c>
    </row>
    <row r="41" spans="1:8">
      <c r="A41" s="3">
        <v>43501</v>
      </c>
      <c r="B41" s="1" t="s">
        <v>114</v>
      </c>
      <c r="C41" s="62">
        <v>-10.8</v>
      </c>
      <c r="D41" s="2">
        <f>SUM(C$9:C41)</f>
        <v>4438.2</v>
      </c>
      <c r="E41" s="1" t="s">
        <v>326</v>
      </c>
    </row>
    <row r="42" spans="1:8">
      <c r="A42" s="3">
        <v>43525</v>
      </c>
      <c r="B42" s="1" t="s">
        <v>115</v>
      </c>
      <c r="C42" s="62">
        <v>-1.19</v>
      </c>
      <c r="D42" s="2"/>
      <c r="E42" s="1" t="s">
        <v>335</v>
      </c>
    </row>
    <row r="43" spans="1:8" s="51" customFormat="1">
      <c r="A43" s="52">
        <v>43529</v>
      </c>
      <c r="B43" s="51" t="s">
        <v>126</v>
      </c>
      <c r="C43" s="63">
        <v>-92</v>
      </c>
      <c r="D43" s="2"/>
      <c r="E43" s="68">
        <v>43525</v>
      </c>
    </row>
    <row r="44" spans="1:8" s="51" customFormat="1">
      <c r="A44" s="3">
        <v>43529</v>
      </c>
      <c r="B44" s="1" t="s">
        <v>114</v>
      </c>
      <c r="C44" s="62">
        <v>-10.8</v>
      </c>
      <c r="D44" s="2">
        <f>SUM(C$9:C44)</f>
        <v>4334.21</v>
      </c>
      <c r="E44" s="1" t="s">
        <v>336</v>
      </c>
      <c r="F44" s="1"/>
      <c r="G44" s="1"/>
      <c r="H44" s="1"/>
    </row>
    <row r="45" spans="1:8" s="51" customFormat="1">
      <c r="A45" s="3">
        <v>43556</v>
      </c>
      <c r="B45" s="1" t="s">
        <v>115</v>
      </c>
      <c r="C45" s="62">
        <v>-1.19</v>
      </c>
      <c r="D45" s="2"/>
      <c r="E45" s="1" t="s">
        <v>337</v>
      </c>
      <c r="F45" s="1"/>
      <c r="G45" s="1"/>
      <c r="H45" s="1"/>
    </row>
    <row r="46" spans="1:8" s="51" customFormat="1">
      <c r="A46" s="52">
        <v>43560</v>
      </c>
      <c r="B46" s="51" t="s">
        <v>126</v>
      </c>
      <c r="C46" s="63">
        <v>-92</v>
      </c>
      <c r="D46" s="2"/>
      <c r="E46" s="68">
        <v>43556</v>
      </c>
    </row>
    <row r="47" spans="1:8" s="51" customFormat="1">
      <c r="A47" s="3">
        <v>43560</v>
      </c>
      <c r="B47" s="1" t="s">
        <v>114</v>
      </c>
      <c r="C47" s="62">
        <v>-10.8</v>
      </c>
      <c r="E47" s="1" t="s">
        <v>338</v>
      </c>
      <c r="F47" s="1"/>
      <c r="G47" s="1"/>
      <c r="H47" s="1"/>
    </row>
    <row r="48" spans="1:8" s="51" customFormat="1">
      <c r="A48" s="3">
        <v>43567</v>
      </c>
      <c r="B48" s="1" t="s">
        <v>148</v>
      </c>
      <c r="C48" s="62">
        <v>-5</v>
      </c>
      <c r="D48" s="2">
        <f>SUM(C$9:C48)</f>
        <v>4225.22</v>
      </c>
      <c r="E48" s="24" t="s">
        <v>232</v>
      </c>
      <c r="F48" s="1"/>
      <c r="G48" s="1"/>
      <c r="H48" s="1"/>
    </row>
    <row r="49" spans="1:8" s="51" customFormat="1">
      <c r="A49" s="3">
        <v>43588</v>
      </c>
      <c r="B49" s="1" t="s">
        <v>115</v>
      </c>
      <c r="C49" s="62">
        <v>-1.19</v>
      </c>
      <c r="D49" s="2"/>
      <c r="E49" s="1" t="s">
        <v>340</v>
      </c>
      <c r="F49" s="1"/>
      <c r="G49" s="1"/>
      <c r="H49" s="1"/>
    </row>
    <row r="50" spans="1:8" s="51" customFormat="1">
      <c r="A50" s="3">
        <v>43590</v>
      </c>
      <c r="B50" s="1" t="s">
        <v>114</v>
      </c>
      <c r="C50" s="62">
        <v>-10.8</v>
      </c>
      <c r="E50" s="1" t="s">
        <v>338</v>
      </c>
      <c r="F50" s="1"/>
      <c r="G50" s="1"/>
      <c r="H50" s="1"/>
    </row>
    <row r="51" spans="1:8" s="51" customFormat="1">
      <c r="A51" s="52">
        <v>43591</v>
      </c>
      <c r="B51" s="51" t="s">
        <v>126</v>
      </c>
      <c r="C51" s="63">
        <v>-92</v>
      </c>
      <c r="D51" s="2">
        <f>SUM(C$9:C51)</f>
        <v>4121.2300000000005</v>
      </c>
      <c r="E51" s="68">
        <v>43586</v>
      </c>
    </row>
    <row r="52" spans="1:8" s="51" customFormat="1">
      <c r="A52" s="52">
        <v>43621</v>
      </c>
      <c r="B52" s="51" t="s">
        <v>126</v>
      </c>
      <c r="C52" s="63">
        <v>-92</v>
      </c>
      <c r="D52" s="2"/>
      <c r="E52" s="68">
        <v>43617</v>
      </c>
    </row>
    <row r="53" spans="1:8" s="51" customFormat="1">
      <c r="A53" s="3">
        <v>43621</v>
      </c>
      <c r="B53" s="1" t="s">
        <v>114</v>
      </c>
      <c r="C53" s="62">
        <v>-10.8</v>
      </c>
      <c r="E53" s="1" t="s">
        <v>341</v>
      </c>
      <c r="F53" s="1"/>
      <c r="G53" s="1"/>
      <c r="H53" s="1"/>
    </row>
    <row r="54" spans="1:8" s="51" customFormat="1">
      <c r="A54" s="3">
        <v>43621</v>
      </c>
      <c r="B54" s="1" t="s">
        <v>115</v>
      </c>
      <c r="C54" s="62">
        <v>-1.19</v>
      </c>
      <c r="D54" s="2">
        <f>SUM(C$9:C54)</f>
        <v>4017.2400000000002</v>
      </c>
      <c r="E54" s="1" t="s">
        <v>342</v>
      </c>
      <c r="F54" s="1"/>
      <c r="G54" s="1"/>
      <c r="H54" s="1"/>
    </row>
    <row r="55" spans="1:8" s="51" customFormat="1">
      <c r="A55" s="3">
        <v>43647</v>
      </c>
      <c r="B55" s="1" t="s">
        <v>115</v>
      </c>
      <c r="C55" s="62">
        <v>-1.19</v>
      </c>
      <c r="D55" s="2"/>
      <c r="E55" s="1" t="s">
        <v>344</v>
      </c>
      <c r="F55" s="1"/>
      <c r="G55" s="1"/>
      <c r="H55" s="1"/>
    </row>
    <row r="56" spans="1:8" s="51" customFormat="1">
      <c r="A56" s="52">
        <v>43651</v>
      </c>
      <c r="B56" s="51" t="s">
        <v>175</v>
      </c>
      <c r="C56" s="74">
        <v>-130</v>
      </c>
      <c r="D56" s="74"/>
      <c r="E56" s="1" t="s">
        <v>347</v>
      </c>
    </row>
    <row r="57" spans="1:8" s="51" customFormat="1">
      <c r="A57" s="52">
        <v>43651</v>
      </c>
      <c r="B57" s="51" t="s">
        <v>126</v>
      </c>
      <c r="C57" s="74">
        <v>-450</v>
      </c>
      <c r="D57" s="74"/>
      <c r="E57" s="68">
        <v>43647</v>
      </c>
    </row>
    <row r="58" spans="1:8" s="51" customFormat="1">
      <c r="A58" s="52">
        <v>43651</v>
      </c>
      <c r="B58" s="51" t="s">
        <v>114</v>
      </c>
      <c r="C58" s="74">
        <v>-10.8</v>
      </c>
      <c r="D58" s="2">
        <f>SUM(C$9:C58)</f>
        <v>3425.25</v>
      </c>
      <c r="E58" s="1" t="s">
        <v>348</v>
      </c>
    </row>
    <row r="59" spans="1:8" s="51" customFormat="1">
      <c r="A59" s="52">
        <v>43678</v>
      </c>
      <c r="B59" s="51" t="s">
        <v>115</v>
      </c>
      <c r="C59" s="74">
        <v>-1.19</v>
      </c>
      <c r="D59" s="74"/>
      <c r="E59" s="1" t="s">
        <v>349</v>
      </c>
    </row>
    <row r="60" spans="1:8" s="51" customFormat="1">
      <c r="A60" s="52">
        <v>43679</v>
      </c>
      <c r="B60" s="51" t="s">
        <v>346</v>
      </c>
      <c r="C60" s="74">
        <v>185</v>
      </c>
      <c r="D60" s="74"/>
      <c r="E60" s="1" t="s">
        <v>352</v>
      </c>
    </row>
    <row r="61" spans="1:8" s="51" customFormat="1">
      <c r="A61" s="52">
        <v>43682</v>
      </c>
      <c r="B61" s="51" t="s">
        <v>114</v>
      </c>
      <c r="C61" s="74">
        <v>-10.8</v>
      </c>
      <c r="D61" s="74"/>
      <c r="E61" s="1" t="s">
        <v>350</v>
      </c>
    </row>
    <row r="62" spans="1:8" s="51" customFormat="1">
      <c r="A62" s="52">
        <v>43682</v>
      </c>
      <c r="B62" s="51" t="s">
        <v>126</v>
      </c>
      <c r="C62" s="74">
        <v>-450</v>
      </c>
      <c r="D62" s="74"/>
      <c r="E62" s="68">
        <v>43678</v>
      </c>
    </row>
    <row r="63" spans="1:8" s="51" customFormat="1">
      <c r="A63" s="52">
        <v>43690</v>
      </c>
      <c r="B63" s="51" t="s">
        <v>345</v>
      </c>
      <c r="C63" s="74">
        <v>-864.55</v>
      </c>
      <c r="D63" s="2">
        <f>SUM(C$9:C63)</f>
        <v>2283.71</v>
      </c>
      <c r="E63" s="1" t="s">
        <v>351</v>
      </c>
    </row>
    <row r="64" spans="1:8" s="51" customFormat="1">
      <c r="A64" s="52">
        <v>43712</v>
      </c>
      <c r="B64" s="51" t="s">
        <v>115</v>
      </c>
      <c r="C64" s="75">
        <v>-1.19</v>
      </c>
      <c r="D64" s="75"/>
      <c r="E64" s="1" t="s">
        <v>354</v>
      </c>
    </row>
    <row r="65" spans="1:5" s="51" customFormat="1">
      <c r="A65" s="52">
        <v>43713</v>
      </c>
      <c r="B65" s="51" t="s">
        <v>114</v>
      </c>
      <c r="C65" s="75">
        <v>-10.8</v>
      </c>
      <c r="D65" s="75"/>
      <c r="E65" s="1" t="s">
        <v>353</v>
      </c>
    </row>
    <row r="66" spans="1:5" s="51" customFormat="1">
      <c r="A66" s="52">
        <v>43713</v>
      </c>
      <c r="B66" s="51" t="s">
        <v>126</v>
      </c>
      <c r="C66" s="75">
        <v>-450</v>
      </c>
      <c r="D66" s="2">
        <f>SUM(C$9:C66)</f>
        <v>1821.7199999999998</v>
      </c>
      <c r="E66" s="68">
        <v>43709</v>
      </c>
    </row>
    <row r="67" spans="1:5" s="51" customFormat="1">
      <c r="A67" s="52">
        <v>43739</v>
      </c>
      <c r="B67" s="51" t="s">
        <v>115</v>
      </c>
      <c r="C67" s="79">
        <v>-1.19</v>
      </c>
      <c r="D67" s="79"/>
      <c r="E67" s="1" t="s">
        <v>357</v>
      </c>
    </row>
    <row r="68" spans="1:5" s="51" customFormat="1">
      <c r="A68" s="52">
        <v>43743</v>
      </c>
      <c r="B68" s="51" t="s">
        <v>114</v>
      </c>
      <c r="C68" s="79">
        <v>-10.8</v>
      </c>
      <c r="D68" s="79"/>
      <c r="E68" s="1" t="s">
        <v>358</v>
      </c>
    </row>
    <row r="69" spans="1:5" s="51" customFormat="1">
      <c r="A69" s="52">
        <v>43745</v>
      </c>
      <c r="B69" s="51" t="s">
        <v>126</v>
      </c>
      <c r="C69" s="78">
        <v>-450</v>
      </c>
      <c r="D69" s="2">
        <f>SUM(C$9:C69)</f>
        <v>1359.7299999999998</v>
      </c>
      <c r="E69" s="68">
        <v>43739</v>
      </c>
    </row>
    <row r="70" spans="1:5" s="51" customFormat="1">
      <c r="A70" s="52">
        <v>43775</v>
      </c>
      <c r="B70" s="51" t="s">
        <v>115</v>
      </c>
      <c r="C70" s="79">
        <v>-1.19</v>
      </c>
      <c r="D70" s="2"/>
      <c r="E70" s="1" t="s">
        <v>357</v>
      </c>
    </row>
    <row r="71" spans="1:5" s="51" customFormat="1">
      <c r="A71" s="52">
        <v>43774</v>
      </c>
      <c r="B71" s="51" t="s">
        <v>126</v>
      </c>
      <c r="C71" s="78">
        <v>-559</v>
      </c>
      <c r="D71" s="2"/>
      <c r="E71" s="68">
        <v>43770</v>
      </c>
    </row>
    <row r="72" spans="1:5" s="51" customFormat="1">
      <c r="A72" s="52">
        <v>43774</v>
      </c>
      <c r="B72" s="51" t="s">
        <v>114</v>
      </c>
      <c r="C72" s="82">
        <v>-10.8</v>
      </c>
      <c r="D72" s="2">
        <f>SUM(C$9:C72)</f>
        <v>788.73999999999978</v>
      </c>
      <c r="E72" s="1" t="s">
        <v>362</v>
      </c>
    </row>
    <row r="73" spans="1:5" s="51" customFormat="1">
      <c r="A73" s="52">
        <v>43804</v>
      </c>
      <c r="B73" s="51" t="s">
        <v>115</v>
      </c>
      <c r="C73" s="78">
        <v>-1.19</v>
      </c>
      <c r="D73" s="2"/>
      <c r="E73" s="1" t="s">
        <v>363</v>
      </c>
    </row>
    <row r="74" spans="1:5" s="51" customFormat="1">
      <c r="A74" s="52">
        <v>43804</v>
      </c>
      <c r="B74" s="51" t="s">
        <v>126</v>
      </c>
      <c r="C74" s="82">
        <v>-450</v>
      </c>
      <c r="D74" s="2"/>
      <c r="E74" s="68">
        <v>43800</v>
      </c>
    </row>
    <row r="75" spans="1:5" s="51" customFormat="1">
      <c r="A75" s="52">
        <v>43804</v>
      </c>
      <c r="B75" s="51" t="s">
        <v>114</v>
      </c>
      <c r="C75" s="83">
        <v>-10.8</v>
      </c>
      <c r="E75" s="1" t="s">
        <v>364</v>
      </c>
    </row>
    <row r="76" spans="1:5" s="51" customFormat="1">
      <c r="A76" s="52">
        <v>43815</v>
      </c>
      <c r="B76" s="51" t="s">
        <v>365</v>
      </c>
      <c r="C76" s="83">
        <v>1000</v>
      </c>
      <c r="D76" s="2">
        <f>SUM(C$9:C76)</f>
        <v>1326.7499999999998</v>
      </c>
      <c r="E76" s="1" t="s">
        <v>369</v>
      </c>
    </row>
    <row r="77" spans="1:5" s="51" customFormat="1">
      <c r="A77" s="52">
        <v>43835</v>
      </c>
      <c r="B77" s="51" t="s">
        <v>114</v>
      </c>
      <c r="C77" s="83">
        <v>-10.8</v>
      </c>
      <c r="E77" s="1" t="s">
        <v>366</v>
      </c>
    </row>
    <row r="78" spans="1:5" s="51" customFormat="1">
      <c r="A78" s="52">
        <v>43836</v>
      </c>
      <c r="B78" s="51" t="s">
        <v>115</v>
      </c>
      <c r="C78" s="83">
        <v>-1.19</v>
      </c>
      <c r="E78" s="1" t="s">
        <v>367</v>
      </c>
    </row>
    <row r="79" spans="1:5" s="51" customFormat="1">
      <c r="A79" s="52">
        <v>43836</v>
      </c>
      <c r="B79" s="51" t="s">
        <v>126</v>
      </c>
      <c r="C79" s="83">
        <v>-182</v>
      </c>
      <c r="E79" s="68">
        <v>43831</v>
      </c>
    </row>
    <row r="80" spans="1:5" s="51" customFormat="1">
      <c r="A80" s="52">
        <v>43845</v>
      </c>
      <c r="B80" s="51" t="s">
        <v>313</v>
      </c>
      <c r="C80" s="83">
        <v>2000</v>
      </c>
      <c r="E80" s="1" t="s">
        <v>370</v>
      </c>
    </row>
    <row r="81" spans="1:5" s="51" customFormat="1">
      <c r="A81" s="52">
        <v>43845</v>
      </c>
      <c r="B81" s="51" t="s">
        <v>313</v>
      </c>
      <c r="C81" s="83">
        <v>960</v>
      </c>
      <c r="E81" s="51" t="s">
        <v>368</v>
      </c>
    </row>
    <row r="82" spans="1:5" s="51" customFormat="1">
      <c r="A82" s="52">
        <v>43845</v>
      </c>
      <c r="B82" s="51" t="s">
        <v>313</v>
      </c>
      <c r="C82" s="83">
        <v>960</v>
      </c>
      <c r="D82" s="2">
        <f>SUM(C$9:C82)</f>
        <v>5052.76</v>
      </c>
      <c r="E82" s="1" t="s">
        <v>371</v>
      </c>
    </row>
    <row r="83" spans="1:5" s="51" customFormat="1">
      <c r="A83" s="52">
        <v>43865</v>
      </c>
      <c r="B83" s="51" t="s">
        <v>115</v>
      </c>
      <c r="C83" s="84">
        <v>-1.19</v>
      </c>
      <c r="E83" s="1" t="s">
        <v>374</v>
      </c>
    </row>
    <row r="84" spans="1:5" s="51" customFormat="1">
      <c r="A84" s="52">
        <v>43866</v>
      </c>
      <c r="B84" s="51" t="s">
        <v>126</v>
      </c>
      <c r="C84" s="84">
        <v>-182</v>
      </c>
      <c r="E84" s="68">
        <v>43862</v>
      </c>
    </row>
    <row r="85" spans="1:5" s="51" customFormat="1">
      <c r="A85" s="52">
        <v>43866</v>
      </c>
      <c r="B85" s="51" t="s">
        <v>114</v>
      </c>
      <c r="C85" s="84">
        <v>-10.8</v>
      </c>
      <c r="D85" s="2"/>
      <c r="E85" s="1" t="s">
        <v>373</v>
      </c>
    </row>
    <row r="86" spans="1:5">
      <c r="A86" s="3">
        <v>43886</v>
      </c>
      <c r="B86" s="1" t="s">
        <v>148</v>
      </c>
      <c r="C86" s="62">
        <v>-0.82</v>
      </c>
      <c r="D86" s="2">
        <f>SUM(C$9:C86)</f>
        <v>4857.9500000000007</v>
      </c>
    </row>
    <row r="87" spans="1:5" s="51" customFormat="1">
      <c r="A87" s="52">
        <v>43894</v>
      </c>
      <c r="B87" s="51" t="s">
        <v>115</v>
      </c>
      <c r="C87" s="85">
        <v>-1.19</v>
      </c>
      <c r="E87" s="1" t="s">
        <v>376</v>
      </c>
    </row>
    <row r="88" spans="1:5" s="51" customFormat="1">
      <c r="A88" s="52">
        <v>43895</v>
      </c>
      <c r="B88" s="51" t="s">
        <v>126</v>
      </c>
      <c r="C88" s="85">
        <v>-182</v>
      </c>
      <c r="D88" s="2"/>
      <c r="E88" s="68">
        <v>43891</v>
      </c>
    </row>
    <row r="89" spans="1:5" s="51" customFormat="1">
      <c r="A89" s="52">
        <v>43895</v>
      </c>
      <c r="B89" s="51" t="s">
        <v>114</v>
      </c>
      <c r="C89" s="85">
        <v>-10.8</v>
      </c>
      <c r="D89" s="2">
        <f>SUM(C$9:C89)</f>
        <v>4663.9600000000009</v>
      </c>
      <c r="E89" s="1" t="s">
        <v>375</v>
      </c>
    </row>
    <row r="90" spans="1:5" s="51" customFormat="1">
      <c r="A90" s="52">
        <v>43926</v>
      </c>
      <c r="B90" s="51" t="s">
        <v>114</v>
      </c>
      <c r="C90" s="86">
        <v>-10.8</v>
      </c>
      <c r="D90" s="2">
        <f>SUM(C$9:C90)</f>
        <v>4653.1600000000008</v>
      </c>
      <c r="E90" s="1" t="s">
        <v>378</v>
      </c>
    </row>
    <row r="91" spans="1:5">
      <c r="A91" s="3">
        <v>43935</v>
      </c>
      <c r="B91" s="1" t="s">
        <v>212</v>
      </c>
      <c r="C91" s="37">
        <v>-188.52</v>
      </c>
    </row>
    <row r="92" spans="1:5">
      <c r="A92" s="52">
        <v>43936</v>
      </c>
      <c r="B92" s="1" t="s">
        <v>377</v>
      </c>
      <c r="C92" s="37">
        <v>-69.8</v>
      </c>
      <c r="D92" s="2">
        <f>SUM(C$9:C92)</f>
        <v>4394.84</v>
      </c>
    </row>
    <row r="93" spans="1:5" s="51" customFormat="1">
      <c r="A93" s="52">
        <v>43956</v>
      </c>
      <c r="B93" s="51" t="s">
        <v>114</v>
      </c>
      <c r="C93" s="87">
        <v>-10.8</v>
      </c>
      <c r="D93" s="2"/>
      <c r="E93" s="1" t="s">
        <v>379</v>
      </c>
    </row>
    <row r="94" spans="1:5" s="51" customFormat="1">
      <c r="A94" s="52">
        <v>43956</v>
      </c>
      <c r="B94" s="51" t="s">
        <v>115</v>
      </c>
      <c r="C94" s="87">
        <v>-1.19</v>
      </c>
      <c r="D94" s="2">
        <f>SUM(C$9:C94)</f>
        <v>4382.8500000000004</v>
      </c>
      <c r="E94" s="1" t="s">
        <v>380</v>
      </c>
    </row>
    <row r="95" spans="1:5" s="51" customFormat="1">
      <c r="A95" s="52">
        <v>43986</v>
      </c>
      <c r="B95" s="51" t="s">
        <v>115</v>
      </c>
      <c r="C95" s="87">
        <v>-1.19</v>
      </c>
      <c r="E95" s="1" t="s">
        <v>381</v>
      </c>
    </row>
    <row r="96" spans="1:5" s="51" customFormat="1">
      <c r="A96" s="52">
        <v>43987</v>
      </c>
      <c r="B96" s="51" t="s">
        <v>114</v>
      </c>
      <c r="C96" s="87">
        <v>-10.8</v>
      </c>
      <c r="D96" s="2">
        <f>SUM(C$9:C96)</f>
        <v>4370.8600000000006</v>
      </c>
      <c r="E96" s="1" t="s">
        <v>382</v>
      </c>
    </row>
    <row r="97" spans="1:5" s="51" customFormat="1">
      <c r="A97" s="52">
        <v>44017</v>
      </c>
      <c r="B97" s="51" t="s">
        <v>114</v>
      </c>
      <c r="C97" s="88">
        <v>-10.8</v>
      </c>
      <c r="D97" s="2">
        <f>SUM(C$9:C97)</f>
        <v>4360.0600000000004</v>
      </c>
      <c r="E97" s="1" t="s">
        <v>383</v>
      </c>
    </row>
    <row r="98" spans="1:5" s="51" customFormat="1">
      <c r="A98" s="52">
        <v>44048</v>
      </c>
      <c r="B98" s="51" t="s">
        <v>114</v>
      </c>
      <c r="C98" s="88">
        <v>-10.8</v>
      </c>
      <c r="D98" s="2">
        <f>SUM(C$9:C98)</f>
        <v>4349.26</v>
      </c>
      <c r="E98" s="1" t="s">
        <v>385</v>
      </c>
    </row>
    <row r="99" spans="1:5" s="51" customFormat="1">
      <c r="A99" s="52">
        <v>44071</v>
      </c>
      <c r="B99" s="51" t="s">
        <v>126</v>
      </c>
      <c r="C99" s="88">
        <v>332</v>
      </c>
      <c r="E99" s="68"/>
    </row>
    <row r="100" spans="1:5" s="51" customFormat="1">
      <c r="A100" s="52">
        <v>44079</v>
      </c>
      <c r="B100" s="51" t="s">
        <v>114</v>
      </c>
      <c r="C100" s="88">
        <v>-10.8</v>
      </c>
      <c r="D100" s="2">
        <f>SUM(C$9:C100)</f>
        <v>4670.46</v>
      </c>
      <c r="E100" s="1" t="s">
        <v>384</v>
      </c>
    </row>
    <row r="101" spans="1:5">
      <c r="A101" s="3">
        <v>44088</v>
      </c>
      <c r="B101" s="1" t="s">
        <v>115</v>
      </c>
      <c r="C101" s="62">
        <v>-43.06</v>
      </c>
      <c r="D101" s="2">
        <f>SUM(C$9:C101)</f>
        <v>4627.3999999999996</v>
      </c>
      <c r="E101" s="1" t="s">
        <v>386</v>
      </c>
    </row>
    <row r="102" spans="1:5">
      <c r="A102" s="3">
        <v>44095</v>
      </c>
      <c r="B102" s="1" t="s">
        <v>147</v>
      </c>
      <c r="C102" s="62">
        <v>-4627.3999999999996</v>
      </c>
      <c r="D102" s="2">
        <f>SUM(C$9:C102)</f>
        <v>0</v>
      </c>
      <c r="E102" s="1" t="s">
        <v>387</v>
      </c>
    </row>
  </sheetData>
  <sortState ref="A86:H89">
    <sortCondition ref="A86:A89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T252"/>
  <sheetViews>
    <sheetView workbookViewId="0">
      <pane ySplit="1440" topLeftCell="A230" activePane="bottomLeft"/>
      <selection activeCell="A229" sqref="A229"/>
      <selection pane="bottomLeft" activeCell="A245" sqref="A245"/>
    </sheetView>
  </sheetViews>
  <sheetFormatPr baseColWidth="10" defaultRowHeight="14.4"/>
  <cols>
    <col min="1" max="1" width="26.109375" style="24" bestFit="1" customWidth="1"/>
    <col min="2" max="2" width="9.109375" style="16" bestFit="1" customWidth="1"/>
    <col min="3" max="3" width="26.33203125" style="24" bestFit="1" customWidth="1"/>
    <col min="4" max="4" width="11.21875" style="77" bestFit="1" customWidth="1"/>
    <col min="5" max="5" width="10.5546875" style="77" bestFit="1" customWidth="1"/>
    <col min="6" max="6" width="13.5546875" style="77" bestFit="1" customWidth="1"/>
    <col min="7" max="17" width="10.77734375" style="14" customWidth="1"/>
    <col min="18" max="20" width="10.77734375" style="43" customWidth="1"/>
    <col min="21" max="16384" width="11.5546875" style="16"/>
  </cols>
  <sheetData>
    <row r="1" spans="1:20" ht="14.4" customHeight="1">
      <c r="D1" s="77" t="s">
        <v>127</v>
      </c>
      <c r="G1" s="89" t="s">
        <v>132</v>
      </c>
      <c r="H1" s="89"/>
      <c r="I1" s="89" t="s">
        <v>133</v>
      </c>
      <c r="J1" s="90"/>
      <c r="K1" s="90"/>
      <c r="L1" s="89" t="s">
        <v>134</v>
      </c>
      <c r="M1" s="90"/>
      <c r="N1" s="90"/>
      <c r="O1" s="89" t="s">
        <v>135</v>
      </c>
      <c r="P1" s="90"/>
      <c r="Q1" s="90"/>
      <c r="R1" s="89" t="s">
        <v>303</v>
      </c>
      <c r="S1" s="90"/>
      <c r="T1" s="90"/>
    </row>
    <row r="2" spans="1:20">
      <c r="E2" s="17" t="s">
        <v>136</v>
      </c>
      <c r="F2" s="77" t="s">
        <v>137</v>
      </c>
      <c r="G2" s="18"/>
      <c r="H2" s="18"/>
      <c r="I2" s="18"/>
      <c r="J2" s="18"/>
      <c r="K2" s="18"/>
      <c r="L2" s="18"/>
      <c r="M2" s="18"/>
      <c r="N2" s="18"/>
      <c r="O2" s="18"/>
      <c r="P2" s="18"/>
      <c r="R2" s="18"/>
      <c r="S2" s="18"/>
    </row>
    <row r="3" spans="1:20">
      <c r="B3" s="17" t="s">
        <v>138</v>
      </c>
      <c r="C3" s="20" t="s">
        <v>139</v>
      </c>
      <c r="D3" s="17" t="s">
        <v>140</v>
      </c>
      <c r="E3" s="17" t="s">
        <v>141</v>
      </c>
      <c r="F3" s="17" t="s">
        <v>142</v>
      </c>
      <c r="G3" s="18" t="s">
        <v>143</v>
      </c>
      <c r="H3" s="18" t="s">
        <v>144</v>
      </c>
      <c r="I3" s="18" t="s">
        <v>143</v>
      </c>
      <c r="J3" s="18" t="s">
        <v>144</v>
      </c>
      <c r="K3" s="18" t="s">
        <v>121</v>
      </c>
      <c r="L3" s="18" t="s">
        <v>143</v>
      </c>
      <c r="M3" s="18" t="s">
        <v>144</v>
      </c>
      <c r="N3" s="18" t="s">
        <v>121</v>
      </c>
      <c r="O3" s="18" t="s">
        <v>143</v>
      </c>
      <c r="P3" s="18" t="s">
        <v>144</v>
      </c>
      <c r="Q3" s="18" t="s">
        <v>121</v>
      </c>
      <c r="R3" s="18" t="s">
        <v>143</v>
      </c>
      <c r="S3" s="18" t="s">
        <v>144</v>
      </c>
      <c r="T3" s="18" t="s">
        <v>121</v>
      </c>
    </row>
    <row r="4" spans="1:20">
      <c r="B4" s="17"/>
      <c r="C4" s="20"/>
      <c r="D4" s="17"/>
      <c r="E4" s="17"/>
      <c r="F4" s="17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</row>
    <row r="5" spans="1:20">
      <c r="A5" s="24" t="s">
        <v>145</v>
      </c>
      <c r="C5" s="20">
        <v>9916595</v>
      </c>
      <c r="D5" s="22">
        <v>42293</v>
      </c>
      <c r="E5" s="22">
        <v>42292</v>
      </c>
      <c r="F5" s="22">
        <v>42307</v>
      </c>
      <c r="G5" s="28">
        <v>999</v>
      </c>
      <c r="H5" s="18"/>
      <c r="I5" s="18"/>
      <c r="J5" s="18"/>
      <c r="K5" s="18"/>
      <c r="L5" s="18"/>
      <c r="M5" s="18"/>
      <c r="N5" s="18"/>
      <c r="O5" s="18"/>
      <c r="P5" s="18"/>
      <c r="Q5" s="27">
        <f t="shared" ref="Q5:Q15" si="0">Q4-O5+P5</f>
        <v>0</v>
      </c>
      <c r="R5" s="18"/>
      <c r="S5" s="18"/>
      <c r="T5" s="27">
        <f t="shared" ref="T5:T68" si="1">T4-R5+S5</f>
        <v>0</v>
      </c>
    </row>
    <row r="6" spans="1:20">
      <c r="A6" s="24" t="s">
        <v>115</v>
      </c>
      <c r="B6" s="19"/>
      <c r="C6" s="20" t="s">
        <v>146</v>
      </c>
      <c r="D6" s="22">
        <v>42629</v>
      </c>
      <c r="E6" s="22">
        <v>42263</v>
      </c>
      <c r="F6" s="22">
        <v>42277</v>
      </c>
      <c r="G6" s="27">
        <v>28.65</v>
      </c>
      <c r="H6" s="27"/>
      <c r="I6" s="27"/>
      <c r="J6" s="27"/>
      <c r="K6" s="27"/>
      <c r="L6" s="27"/>
      <c r="M6" s="27"/>
      <c r="N6" s="27"/>
      <c r="O6" s="27"/>
      <c r="P6" s="27"/>
      <c r="Q6" s="27">
        <f t="shared" si="0"/>
        <v>0</v>
      </c>
      <c r="R6" s="27"/>
      <c r="S6" s="27"/>
      <c r="T6" s="27">
        <f t="shared" si="1"/>
        <v>0</v>
      </c>
    </row>
    <row r="7" spans="1:20">
      <c r="A7" s="24" t="s">
        <v>115</v>
      </c>
      <c r="B7" s="19"/>
      <c r="C7" s="20" t="s">
        <v>146</v>
      </c>
      <c r="D7" s="22">
        <v>42263</v>
      </c>
      <c r="E7" s="22">
        <v>42263</v>
      </c>
      <c r="F7" s="22">
        <v>42277</v>
      </c>
      <c r="G7" s="27">
        <v>59.99</v>
      </c>
      <c r="H7" s="27"/>
      <c r="I7" s="27"/>
      <c r="J7" s="27"/>
      <c r="K7" s="27"/>
      <c r="L7" s="27"/>
      <c r="M7" s="27"/>
      <c r="N7" s="27"/>
      <c r="O7" s="27"/>
      <c r="P7" s="27"/>
      <c r="Q7" s="27">
        <f t="shared" si="0"/>
        <v>0</v>
      </c>
      <c r="R7" s="27"/>
      <c r="S7" s="27"/>
      <c r="T7" s="27">
        <f t="shared" si="1"/>
        <v>0</v>
      </c>
    </row>
    <row r="8" spans="1:20">
      <c r="A8" s="24" t="s">
        <v>147</v>
      </c>
      <c r="B8" s="19"/>
      <c r="C8" s="20"/>
      <c r="D8" s="22"/>
      <c r="E8" s="22">
        <v>42285</v>
      </c>
      <c r="F8" s="22">
        <v>42285</v>
      </c>
      <c r="G8" s="27">
        <v>12</v>
      </c>
      <c r="H8" s="27"/>
      <c r="I8" s="27"/>
      <c r="J8" s="27"/>
      <c r="K8" s="27"/>
      <c r="L8" s="27"/>
      <c r="M8" s="27"/>
      <c r="N8" s="27"/>
      <c r="O8" s="27"/>
      <c r="P8" s="27">
        <v>12</v>
      </c>
      <c r="Q8" s="27">
        <f t="shared" si="0"/>
        <v>12</v>
      </c>
      <c r="R8" s="27"/>
      <c r="S8" s="27"/>
      <c r="T8" s="27">
        <f t="shared" si="1"/>
        <v>0</v>
      </c>
    </row>
    <row r="9" spans="1:20">
      <c r="A9" s="24" t="s">
        <v>148</v>
      </c>
      <c r="B9" s="19"/>
      <c r="C9" s="20" t="s">
        <v>149</v>
      </c>
      <c r="D9" s="22">
        <v>42285</v>
      </c>
      <c r="E9" s="22">
        <v>42285</v>
      </c>
      <c r="F9" s="22">
        <v>42285</v>
      </c>
      <c r="G9" s="27"/>
      <c r="H9" s="27"/>
      <c r="I9" s="27"/>
      <c r="J9" s="27"/>
      <c r="K9" s="27"/>
      <c r="L9" s="27"/>
      <c r="M9" s="27"/>
      <c r="N9" s="27"/>
      <c r="O9" s="27">
        <v>5.2</v>
      </c>
      <c r="P9" s="27"/>
      <c r="Q9" s="27">
        <f t="shared" si="0"/>
        <v>6.8</v>
      </c>
      <c r="R9" s="27"/>
      <c r="S9" s="27"/>
      <c r="T9" s="27">
        <f t="shared" si="1"/>
        <v>0</v>
      </c>
    </row>
    <row r="10" spans="1:20">
      <c r="A10" s="24" t="s">
        <v>150</v>
      </c>
      <c r="B10" s="19" t="s">
        <v>151</v>
      </c>
      <c r="C10" s="20" t="s">
        <v>152</v>
      </c>
      <c r="D10" s="22">
        <v>42416</v>
      </c>
      <c r="E10" s="22">
        <v>42285</v>
      </c>
      <c r="F10" s="22">
        <v>42417</v>
      </c>
      <c r="G10" s="27">
        <v>56.16</v>
      </c>
      <c r="H10" s="27"/>
      <c r="I10" s="27"/>
      <c r="J10" s="27"/>
      <c r="K10" s="27"/>
      <c r="L10" s="27"/>
      <c r="M10" s="27"/>
      <c r="N10" s="27"/>
      <c r="O10" s="27"/>
      <c r="P10" s="27"/>
      <c r="Q10" s="27">
        <f t="shared" si="0"/>
        <v>6.8</v>
      </c>
      <c r="R10" s="27"/>
      <c r="S10" s="27"/>
      <c r="T10" s="27">
        <f t="shared" si="1"/>
        <v>0</v>
      </c>
    </row>
    <row r="11" spans="1:20">
      <c r="A11" s="24" t="s">
        <v>148</v>
      </c>
      <c r="B11" s="19"/>
      <c r="C11" s="20" t="s">
        <v>153</v>
      </c>
      <c r="D11" s="22">
        <v>42300</v>
      </c>
      <c r="E11" s="22">
        <v>42300</v>
      </c>
      <c r="F11" s="22">
        <v>42300</v>
      </c>
      <c r="G11" s="27"/>
      <c r="H11" s="27"/>
      <c r="I11" s="27"/>
      <c r="J11" s="27"/>
      <c r="K11" s="27"/>
      <c r="L11" s="27"/>
      <c r="M11" s="27"/>
      <c r="N11" s="27"/>
      <c r="O11" s="27">
        <v>5.2</v>
      </c>
      <c r="P11" s="27"/>
      <c r="Q11" s="27">
        <f t="shared" si="0"/>
        <v>1.5999999999999996</v>
      </c>
      <c r="R11" s="27"/>
      <c r="S11" s="27"/>
      <c r="T11" s="27">
        <f t="shared" si="1"/>
        <v>0</v>
      </c>
    </row>
    <row r="12" spans="1:20">
      <c r="A12" s="24" t="s">
        <v>148</v>
      </c>
      <c r="B12" s="19"/>
      <c r="C12" s="20" t="s">
        <v>154</v>
      </c>
      <c r="D12" s="22">
        <v>42320</v>
      </c>
      <c r="E12" s="22">
        <v>42320</v>
      </c>
      <c r="F12" s="22">
        <v>42338</v>
      </c>
      <c r="G12" s="27">
        <v>6.67</v>
      </c>
      <c r="H12" s="27"/>
      <c r="I12" s="27"/>
      <c r="J12" s="27"/>
      <c r="K12" s="27"/>
      <c r="L12" s="27"/>
      <c r="M12" s="27"/>
      <c r="N12" s="27"/>
      <c r="O12" s="27"/>
      <c r="P12" s="27"/>
      <c r="Q12" s="27">
        <f t="shared" si="0"/>
        <v>1.5999999999999996</v>
      </c>
      <c r="R12" s="27"/>
      <c r="S12" s="27"/>
      <c r="T12" s="27">
        <f t="shared" si="1"/>
        <v>0</v>
      </c>
    </row>
    <row r="13" spans="1:20">
      <c r="A13" s="24" t="s">
        <v>115</v>
      </c>
      <c r="B13" s="19"/>
      <c r="C13" s="20" t="s">
        <v>155</v>
      </c>
      <c r="D13" s="22">
        <v>42343</v>
      </c>
      <c r="E13" s="22">
        <v>42335</v>
      </c>
      <c r="F13" s="22">
        <v>42369</v>
      </c>
      <c r="G13" s="27">
        <v>81.19</v>
      </c>
      <c r="H13" s="27"/>
      <c r="I13" s="27"/>
      <c r="J13" s="27"/>
      <c r="K13" s="27"/>
      <c r="L13" s="27"/>
      <c r="M13" s="27"/>
      <c r="N13" s="27"/>
      <c r="O13" s="27"/>
      <c r="P13" s="27"/>
      <c r="Q13" s="27">
        <f t="shared" si="0"/>
        <v>1.5999999999999996</v>
      </c>
      <c r="R13" s="27"/>
      <c r="S13" s="27"/>
      <c r="T13" s="27">
        <f t="shared" si="1"/>
        <v>0</v>
      </c>
    </row>
    <row r="14" spans="1:20">
      <c r="A14" s="24" t="s">
        <v>115</v>
      </c>
      <c r="B14" s="19"/>
      <c r="C14" s="20" t="s">
        <v>156</v>
      </c>
      <c r="D14" s="22">
        <v>42370</v>
      </c>
      <c r="E14" s="22">
        <v>42370</v>
      </c>
      <c r="F14" s="22">
        <v>42398</v>
      </c>
      <c r="G14" s="27">
        <v>1.18</v>
      </c>
      <c r="H14" s="27"/>
      <c r="I14" s="27"/>
      <c r="J14" s="27"/>
      <c r="K14" s="27"/>
      <c r="L14" s="27"/>
      <c r="M14" s="27"/>
      <c r="N14" s="27"/>
      <c r="O14" s="27"/>
      <c r="P14" s="27"/>
      <c r="Q14" s="27">
        <f t="shared" si="0"/>
        <v>1.5999999999999996</v>
      </c>
      <c r="R14" s="27"/>
      <c r="S14" s="27"/>
      <c r="T14" s="27">
        <f t="shared" si="1"/>
        <v>0</v>
      </c>
    </row>
    <row r="15" spans="1:20">
      <c r="A15" s="24" t="s">
        <v>157</v>
      </c>
      <c r="B15" s="19"/>
      <c r="C15" s="20" t="s">
        <v>158</v>
      </c>
      <c r="D15" s="22">
        <v>42380</v>
      </c>
      <c r="E15" s="22">
        <v>42380</v>
      </c>
      <c r="F15" s="22">
        <v>42380</v>
      </c>
      <c r="G15" s="27"/>
      <c r="H15" s="27"/>
      <c r="I15" s="27">
        <v>53.24</v>
      </c>
      <c r="J15" s="27"/>
      <c r="K15" s="27">
        <v>-53.24</v>
      </c>
      <c r="L15" s="27"/>
      <c r="M15" s="27"/>
      <c r="N15" s="27"/>
      <c r="O15" s="27"/>
      <c r="P15" s="27"/>
      <c r="Q15" s="27">
        <f t="shared" si="0"/>
        <v>1.5999999999999996</v>
      </c>
      <c r="R15" s="27"/>
      <c r="S15" s="27"/>
      <c r="T15" s="27">
        <f t="shared" si="1"/>
        <v>0</v>
      </c>
    </row>
    <row r="16" spans="1:20">
      <c r="A16" s="24" t="s">
        <v>147</v>
      </c>
      <c r="B16" s="19"/>
      <c r="C16" s="20"/>
      <c r="D16" s="17"/>
      <c r="E16" s="22">
        <v>42388</v>
      </c>
      <c r="F16" s="22">
        <v>42388</v>
      </c>
      <c r="G16" s="27">
        <v>1500</v>
      </c>
      <c r="H16" s="27"/>
      <c r="I16" s="27"/>
      <c r="J16" s="27">
        <v>1500</v>
      </c>
      <c r="K16" s="27">
        <f>K15-I16+J16</f>
        <v>1446.76</v>
      </c>
      <c r="L16" s="27"/>
      <c r="M16" s="27"/>
      <c r="N16" s="27"/>
      <c r="O16" s="27"/>
      <c r="P16" s="27"/>
      <c r="Q16" s="27">
        <f t="shared" ref="Q16:Q68" si="2">Q15-O16+P16</f>
        <v>1.5999999999999996</v>
      </c>
      <c r="R16" s="27"/>
      <c r="S16" s="27"/>
      <c r="T16" s="27">
        <f t="shared" si="1"/>
        <v>0</v>
      </c>
    </row>
    <row r="17" spans="1:20">
      <c r="A17" s="24" t="s">
        <v>159</v>
      </c>
      <c r="B17" s="19" t="s">
        <v>160</v>
      </c>
      <c r="C17" s="20" t="s">
        <v>161</v>
      </c>
      <c r="D17" s="22">
        <v>42387</v>
      </c>
      <c r="E17" s="22">
        <v>42394</v>
      </c>
      <c r="F17" s="22">
        <v>42395</v>
      </c>
      <c r="G17" s="27"/>
      <c r="H17" s="27"/>
      <c r="I17" s="27">
        <v>1422</v>
      </c>
      <c r="J17" s="27"/>
      <c r="K17" s="27">
        <f t="shared" ref="K17:K68" si="3">K16-I17+J17</f>
        <v>24.759999999999991</v>
      </c>
      <c r="L17" s="27"/>
      <c r="M17" s="27"/>
      <c r="N17" s="27"/>
      <c r="O17" s="27"/>
      <c r="P17" s="27"/>
      <c r="Q17" s="27">
        <f t="shared" si="2"/>
        <v>1.5999999999999996</v>
      </c>
      <c r="R17" s="27"/>
      <c r="S17" s="27"/>
      <c r="T17" s="27">
        <f t="shared" si="1"/>
        <v>0</v>
      </c>
    </row>
    <row r="18" spans="1:20">
      <c r="A18" s="24" t="s">
        <v>148</v>
      </c>
      <c r="C18" s="20" t="s">
        <v>162</v>
      </c>
      <c r="E18" s="22">
        <v>42394</v>
      </c>
      <c r="F18" s="22">
        <v>42394</v>
      </c>
      <c r="K18" s="27">
        <f t="shared" si="3"/>
        <v>24.759999999999991</v>
      </c>
      <c r="O18" s="28">
        <v>0.68</v>
      </c>
      <c r="Q18" s="27">
        <f t="shared" si="2"/>
        <v>0.9199999999999996</v>
      </c>
      <c r="R18" s="28"/>
      <c r="T18" s="27">
        <f t="shared" si="1"/>
        <v>0</v>
      </c>
    </row>
    <row r="19" spans="1:20">
      <c r="A19" s="24" t="s">
        <v>115</v>
      </c>
      <c r="B19" s="17"/>
      <c r="C19" s="20" t="s">
        <v>163</v>
      </c>
      <c r="D19" s="22">
        <v>42401</v>
      </c>
      <c r="E19" s="22">
        <v>42401</v>
      </c>
      <c r="F19" s="22">
        <v>42402</v>
      </c>
      <c r="G19" s="28"/>
      <c r="H19" s="28"/>
      <c r="I19" s="28">
        <v>1.19</v>
      </c>
      <c r="J19" s="28"/>
      <c r="K19" s="27">
        <f t="shared" si="3"/>
        <v>23.56999999999999</v>
      </c>
      <c r="L19" s="28"/>
      <c r="M19" s="28"/>
      <c r="N19" s="28"/>
      <c r="O19" s="28"/>
      <c r="P19" s="28"/>
      <c r="Q19" s="27">
        <f t="shared" si="2"/>
        <v>0.9199999999999996</v>
      </c>
      <c r="R19" s="28"/>
      <c r="S19" s="28"/>
      <c r="T19" s="27">
        <f t="shared" si="1"/>
        <v>0</v>
      </c>
    </row>
    <row r="20" spans="1:20">
      <c r="A20" s="24" t="s">
        <v>116</v>
      </c>
      <c r="B20" s="17"/>
      <c r="C20" s="20" t="s">
        <v>164</v>
      </c>
      <c r="D20" s="22"/>
      <c r="E20" s="22">
        <v>42401</v>
      </c>
      <c r="F20" s="22">
        <v>42402</v>
      </c>
      <c r="G20" s="28"/>
      <c r="H20" s="28"/>
      <c r="I20" s="28">
        <v>10</v>
      </c>
      <c r="J20" s="28"/>
      <c r="K20" s="27">
        <f t="shared" si="3"/>
        <v>13.56999999999999</v>
      </c>
      <c r="L20" s="28"/>
      <c r="M20" s="28"/>
      <c r="N20" s="28"/>
      <c r="O20" s="28"/>
      <c r="P20" s="28">
        <v>10</v>
      </c>
      <c r="Q20" s="27">
        <f t="shared" si="2"/>
        <v>10.92</v>
      </c>
      <c r="R20" s="28"/>
      <c r="S20" s="28"/>
      <c r="T20" s="27">
        <f t="shared" si="1"/>
        <v>0</v>
      </c>
    </row>
    <row r="21" spans="1:20">
      <c r="A21" s="24" t="s">
        <v>148</v>
      </c>
      <c r="C21" s="20" t="s">
        <v>165</v>
      </c>
      <c r="E21" s="22">
        <v>42411</v>
      </c>
      <c r="F21" s="22">
        <v>42411</v>
      </c>
      <c r="K21" s="27">
        <f t="shared" si="3"/>
        <v>13.56999999999999</v>
      </c>
      <c r="O21" s="28">
        <v>1.4</v>
      </c>
      <c r="Q21" s="27">
        <f t="shared" si="2"/>
        <v>9.52</v>
      </c>
      <c r="R21" s="28"/>
      <c r="T21" s="27">
        <f t="shared" si="1"/>
        <v>0</v>
      </c>
    </row>
    <row r="22" spans="1:20">
      <c r="A22" s="24" t="s">
        <v>150</v>
      </c>
      <c r="B22" s="17" t="s">
        <v>166</v>
      </c>
      <c r="C22" s="20" t="s">
        <v>152</v>
      </c>
      <c r="D22" s="22">
        <v>42416</v>
      </c>
      <c r="E22" s="22">
        <v>42411</v>
      </c>
      <c r="F22" s="22">
        <v>42417</v>
      </c>
      <c r="I22" s="28">
        <v>2.5</v>
      </c>
      <c r="K22" s="27">
        <f t="shared" si="3"/>
        <v>11.06999999999999</v>
      </c>
      <c r="Q22" s="27">
        <f t="shared" si="2"/>
        <v>9.52</v>
      </c>
      <c r="T22" s="27">
        <f t="shared" si="1"/>
        <v>0</v>
      </c>
    </row>
    <row r="23" spans="1:20">
      <c r="A23" s="24" t="s">
        <v>167</v>
      </c>
      <c r="B23" s="19"/>
      <c r="C23" s="20" t="s">
        <v>168</v>
      </c>
      <c r="D23" s="22">
        <v>42411</v>
      </c>
      <c r="E23" s="22">
        <v>42411</v>
      </c>
      <c r="F23" s="22">
        <v>42411</v>
      </c>
      <c r="G23" s="27"/>
      <c r="H23" s="27"/>
      <c r="I23" s="27"/>
      <c r="J23" s="27"/>
      <c r="K23" s="27">
        <f t="shared" si="3"/>
        <v>11.06999999999999</v>
      </c>
      <c r="L23" s="27"/>
      <c r="M23" s="27"/>
      <c r="N23" s="27"/>
      <c r="O23" s="27">
        <v>1.25</v>
      </c>
      <c r="P23" s="27"/>
      <c r="Q23" s="27">
        <f t="shared" si="2"/>
        <v>8.27</v>
      </c>
      <c r="R23" s="27"/>
      <c r="S23" s="27"/>
      <c r="T23" s="27">
        <f t="shared" si="1"/>
        <v>0</v>
      </c>
    </row>
    <row r="24" spans="1:20">
      <c r="A24" s="24" t="s">
        <v>147</v>
      </c>
      <c r="B24" s="19"/>
      <c r="E24" s="22">
        <v>42425</v>
      </c>
      <c r="F24" s="22">
        <v>42425</v>
      </c>
      <c r="G24" s="27">
        <v>100</v>
      </c>
      <c r="H24" s="27"/>
      <c r="I24" s="27"/>
      <c r="J24" s="27">
        <v>100</v>
      </c>
      <c r="K24" s="27">
        <f t="shared" si="3"/>
        <v>111.07</v>
      </c>
      <c r="L24" s="27"/>
      <c r="M24" s="27"/>
      <c r="N24" s="27"/>
      <c r="O24" s="27"/>
      <c r="P24" s="27"/>
      <c r="Q24" s="27">
        <f t="shared" si="2"/>
        <v>8.27</v>
      </c>
      <c r="R24" s="27"/>
      <c r="S24" s="27"/>
      <c r="T24" s="27">
        <f t="shared" si="1"/>
        <v>0</v>
      </c>
    </row>
    <row r="25" spans="1:20">
      <c r="A25" s="24" t="s">
        <v>169</v>
      </c>
      <c r="B25" s="19"/>
      <c r="C25" s="20" t="s">
        <v>170</v>
      </c>
      <c r="D25" s="22">
        <v>42429</v>
      </c>
      <c r="E25" s="22">
        <v>42428</v>
      </c>
      <c r="F25" s="22">
        <v>42429</v>
      </c>
      <c r="G25" s="27"/>
      <c r="H25" s="27"/>
      <c r="I25" s="27">
        <v>50</v>
      </c>
      <c r="J25" s="27"/>
      <c r="K25" s="27">
        <f t="shared" si="3"/>
        <v>61.069999999999993</v>
      </c>
      <c r="L25" s="27"/>
      <c r="M25" s="27"/>
      <c r="N25" s="27"/>
      <c r="O25" s="27"/>
      <c r="P25" s="27"/>
      <c r="Q25" s="27">
        <f t="shared" si="2"/>
        <v>8.27</v>
      </c>
      <c r="R25" s="27"/>
      <c r="S25" s="27"/>
      <c r="T25" s="27">
        <f t="shared" si="1"/>
        <v>0</v>
      </c>
    </row>
    <row r="26" spans="1:20">
      <c r="A26" s="24" t="s">
        <v>115</v>
      </c>
      <c r="C26" s="20" t="s">
        <v>171</v>
      </c>
      <c r="D26" s="22">
        <v>42430</v>
      </c>
      <c r="E26" s="22">
        <v>42430</v>
      </c>
      <c r="F26" s="22">
        <v>42431</v>
      </c>
      <c r="I26" s="28">
        <v>1.19</v>
      </c>
      <c r="K26" s="27">
        <f t="shared" si="3"/>
        <v>59.879999999999995</v>
      </c>
      <c r="Q26" s="27">
        <f t="shared" si="2"/>
        <v>8.27</v>
      </c>
      <c r="T26" s="27">
        <f t="shared" si="1"/>
        <v>0</v>
      </c>
    </row>
    <row r="27" spans="1:20">
      <c r="A27" s="24" t="s">
        <v>172</v>
      </c>
      <c r="B27" s="17" t="s">
        <v>173</v>
      </c>
      <c r="C27" s="20" t="s">
        <v>174</v>
      </c>
      <c r="D27" s="22">
        <v>42427</v>
      </c>
      <c r="E27" s="22">
        <v>42433</v>
      </c>
      <c r="F27" s="22">
        <v>42436</v>
      </c>
      <c r="J27" s="28">
        <v>200</v>
      </c>
      <c r="K27" s="27">
        <f t="shared" si="3"/>
        <v>259.88</v>
      </c>
      <c r="Q27" s="27">
        <f t="shared" si="2"/>
        <v>8.27</v>
      </c>
      <c r="T27" s="27">
        <f t="shared" si="1"/>
        <v>0</v>
      </c>
    </row>
    <row r="28" spans="1:20">
      <c r="A28" s="24" t="s">
        <v>175</v>
      </c>
      <c r="B28" s="17" t="s">
        <v>176</v>
      </c>
      <c r="C28" s="20" t="s">
        <v>177</v>
      </c>
      <c r="D28" s="22">
        <v>42440</v>
      </c>
      <c r="E28" s="22">
        <v>42443</v>
      </c>
      <c r="F28" s="22">
        <v>42453</v>
      </c>
      <c r="I28" s="21">
        <v>168</v>
      </c>
      <c r="K28" s="27">
        <f t="shared" si="3"/>
        <v>91.88</v>
      </c>
      <c r="Q28" s="27">
        <f t="shared" si="2"/>
        <v>8.27</v>
      </c>
      <c r="T28" s="27">
        <f t="shared" si="1"/>
        <v>0</v>
      </c>
    </row>
    <row r="29" spans="1:20">
      <c r="A29" s="24" t="s">
        <v>148</v>
      </c>
      <c r="C29" s="20" t="s">
        <v>178</v>
      </c>
      <c r="E29" s="22">
        <v>42444</v>
      </c>
      <c r="F29" s="22">
        <v>42444</v>
      </c>
      <c r="K29" s="27">
        <f t="shared" si="3"/>
        <v>91.88</v>
      </c>
      <c r="O29" s="28">
        <v>0.68</v>
      </c>
      <c r="Q29" s="27">
        <f t="shared" si="2"/>
        <v>7.59</v>
      </c>
      <c r="R29" s="28"/>
      <c r="T29" s="27">
        <f t="shared" si="1"/>
        <v>0</v>
      </c>
    </row>
    <row r="30" spans="1:20">
      <c r="A30" s="24" t="s">
        <v>179</v>
      </c>
      <c r="C30" s="20">
        <v>9217588961</v>
      </c>
      <c r="D30" s="22">
        <v>42450</v>
      </c>
      <c r="E30" s="22">
        <v>42447</v>
      </c>
      <c r="F30" s="22">
        <v>42450</v>
      </c>
      <c r="I30" s="28">
        <v>45.96</v>
      </c>
      <c r="K30" s="27">
        <f t="shared" si="3"/>
        <v>45.919999999999995</v>
      </c>
      <c r="Q30" s="27">
        <f t="shared" si="2"/>
        <v>7.59</v>
      </c>
      <c r="T30" s="27">
        <f t="shared" si="1"/>
        <v>0</v>
      </c>
    </row>
    <row r="31" spans="1:20">
      <c r="A31" s="24" t="s">
        <v>180</v>
      </c>
      <c r="B31" s="17" t="s">
        <v>181</v>
      </c>
      <c r="C31" s="20" t="s">
        <v>182</v>
      </c>
      <c r="D31" s="22">
        <v>42345</v>
      </c>
      <c r="E31" s="22">
        <v>42451</v>
      </c>
      <c r="F31" s="22">
        <v>42453</v>
      </c>
      <c r="J31" s="21">
        <v>50</v>
      </c>
      <c r="K31" s="27">
        <f t="shared" si="3"/>
        <v>95.919999999999987</v>
      </c>
      <c r="L31" s="21"/>
      <c r="M31" s="21"/>
      <c r="N31" s="21"/>
      <c r="Q31" s="27">
        <f t="shared" si="2"/>
        <v>7.59</v>
      </c>
      <c r="T31" s="27">
        <f t="shared" si="1"/>
        <v>0</v>
      </c>
    </row>
    <row r="32" spans="1:20">
      <c r="A32" s="24" t="s">
        <v>169</v>
      </c>
      <c r="B32" s="19"/>
      <c r="C32" s="20" t="s">
        <v>183</v>
      </c>
      <c r="D32" s="22">
        <v>42460</v>
      </c>
      <c r="E32" s="22">
        <v>42458</v>
      </c>
      <c r="F32" s="22">
        <v>42459</v>
      </c>
      <c r="G32" s="27"/>
      <c r="H32" s="27"/>
      <c r="I32" s="27">
        <v>47.27</v>
      </c>
      <c r="J32" s="27"/>
      <c r="K32" s="27">
        <f t="shared" si="3"/>
        <v>48.649999999999984</v>
      </c>
      <c r="L32" s="27"/>
      <c r="M32" s="27"/>
      <c r="N32" s="27"/>
      <c r="O32" s="27"/>
      <c r="P32" s="27"/>
      <c r="Q32" s="27">
        <f t="shared" si="2"/>
        <v>7.59</v>
      </c>
      <c r="R32" s="27"/>
      <c r="S32" s="27"/>
      <c r="T32" s="27">
        <f t="shared" si="1"/>
        <v>0</v>
      </c>
    </row>
    <row r="33" spans="1:20">
      <c r="A33" s="24" t="s">
        <v>115</v>
      </c>
      <c r="B33" s="17"/>
      <c r="C33" s="20" t="s">
        <v>184</v>
      </c>
      <c r="D33" s="22">
        <v>42461</v>
      </c>
      <c r="E33" s="22">
        <v>42461</v>
      </c>
      <c r="F33" s="22">
        <v>42464</v>
      </c>
      <c r="G33" s="28"/>
      <c r="H33" s="28"/>
      <c r="I33" s="23">
        <v>1.19</v>
      </c>
      <c r="J33" s="28"/>
      <c r="K33" s="27">
        <f t="shared" si="3"/>
        <v>47.459999999999987</v>
      </c>
      <c r="L33" s="28"/>
      <c r="M33" s="28"/>
      <c r="N33" s="28"/>
      <c r="O33" s="28"/>
      <c r="P33" s="28"/>
      <c r="Q33" s="27">
        <f t="shared" si="2"/>
        <v>7.59</v>
      </c>
      <c r="R33" s="28"/>
      <c r="S33" s="28"/>
      <c r="T33" s="27">
        <f t="shared" si="1"/>
        <v>0</v>
      </c>
    </row>
    <row r="34" spans="1:20">
      <c r="A34" s="24" t="s">
        <v>147</v>
      </c>
      <c r="E34" s="22">
        <v>42487</v>
      </c>
      <c r="F34" s="22">
        <v>42487</v>
      </c>
      <c r="G34" s="28">
        <v>350</v>
      </c>
      <c r="J34" s="28">
        <v>350</v>
      </c>
      <c r="K34" s="27">
        <f t="shared" si="3"/>
        <v>397.46</v>
      </c>
      <c r="Q34" s="27">
        <f t="shared" si="2"/>
        <v>7.59</v>
      </c>
      <c r="T34" s="27">
        <f t="shared" si="1"/>
        <v>0</v>
      </c>
    </row>
    <row r="35" spans="1:20">
      <c r="A35" s="24" t="s">
        <v>185</v>
      </c>
      <c r="B35" s="17" t="s">
        <v>186</v>
      </c>
      <c r="C35" s="20">
        <v>39</v>
      </c>
      <c r="D35" s="22">
        <v>42488</v>
      </c>
      <c r="E35" s="22">
        <v>42488</v>
      </c>
      <c r="F35" s="22">
        <v>42496</v>
      </c>
      <c r="G35" s="28"/>
      <c r="H35" s="28"/>
      <c r="I35" s="23">
        <v>350</v>
      </c>
      <c r="J35" s="28"/>
      <c r="K35" s="27">
        <f t="shared" si="3"/>
        <v>47.45999999999998</v>
      </c>
      <c r="L35" s="28"/>
      <c r="M35" s="28"/>
      <c r="N35" s="28"/>
      <c r="O35" s="28"/>
      <c r="P35" s="28"/>
      <c r="Q35" s="27">
        <f t="shared" si="2"/>
        <v>7.59</v>
      </c>
      <c r="R35" s="28"/>
      <c r="S35" s="28"/>
      <c r="T35" s="27">
        <f t="shared" si="1"/>
        <v>0</v>
      </c>
    </row>
    <row r="36" spans="1:20">
      <c r="A36" s="24" t="s">
        <v>148</v>
      </c>
      <c r="C36" s="20" t="s">
        <v>187</v>
      </c>
      <c r="D36" s="22"/>
      <c r="E36" s="22">
        <v>42488</v>
      </c>
      <c r="F36" s="22">
        <v>42488</v>
      </c>
      <c r="K36" s="27">
        <f t="shared" si="3"/>
        <v>47.45999999999998</v>
      </c>
      <c r="O36" s="28">
        <v>1.4</v>
      </c>
      <c r="Q36" s="27">
        <f t="shared" si="2"/>
        <v>6.1899999999999995</v>
      </c>
      <c r="R36" s="28"/>
      <c r="T36" s="27">
        <f t="shared" si="1"/>
        <v>0</v>
      </c>
    </row>
    <row r="37" spans="1:20">
      <c r="A37" s="24" t="s">
        <v>147</v>
      </c>
      <c r="B37" s="17"/>
      <c r="C37" s="20"/>
      <c r="D37" s="17"/>
      <c r="E37" s="22">
        <v>42489</v>
      </c>
      <c r="F37" s="22">
        <v>42489</v>
      </c>
      <c r="G37" s="28">
        <v>1328</v>
      </c>
      <c r="H37" s="28"/>
      <c r="I37" s="28"/>
      <c r="J37" s="28">
        <v>1328</v>
      </c>
      <c r="K37" s="27">
        <f t="shared" si="3"/>
        <v>1375.46</v>
      </c>
      <c r="L37" s="28"/>
      <c r="M37" s="28"/>
      <c r="N37" s="28"/>
      <c r="O37" s="28"/>
      <c r="P37" s="28"/>
      <c r="Q37" s="27">
        <f t="shared" si="2"/>
        <v>6.1899999999999995</v>
      </c>
      <c r="R37" s="28"/>
      <c r="S37" s="28"/>
      <c r="T37" s="27">
        <f t="shared" si="1"/>
        <v>0</v>
      </c>
    </row>
    <row r="38" spans="1:20">
      <c r="A38" s="24" t="s">
        <v>115</v>
      </c>
      <c r="B38" s="17"/>
      <c r="C38" s="20" t="s">
        <v>188</v>
      </c>
      <c r="D38" s="22">
        <v>42491</v>
      </c>
      <c r="E38" s="22">
        <v>42492</v>
      </c>
      <c r="F38" s="22">
        <v>42493</v>
      </c>
      <c r="G38" s="28"/>
      <c r="H38" s="28"/>
      <c r="I38" s="28">
        <v>1.19</v>
      </c>
      <c r="J38" s="28"/>
      <c r="K38" s="27">
        <f t="shared" si="3"/>
        <v>1374.27</v>
      </c>
      <c r="L38" s="28"/>
      <c r="M38" s="28"/>
      <c r="N38" s="28"/>
      <c r="O38" s="28"/>
      <c r="P38" s="28"/>
      <c r="Q38" s="27">
        <f t="shared" si="2"/>
        <v>6.1899999999999995</v>
      </c>
      <c r="R38" s="28"/>
      <c r="S38" s="28"/>
      <c r="T38" s="27">
        <f t="shared" si="1"/>
        <v>0</v>
      </c>
    </row>
    <row r="39" spans="1:20">
      <c r="A39" s="24" t="s">
        <v>159</v>
      </c>
      <c r="B39" s="17" t="s">
        <v>189</v>
      </c>
      <c r="C39" s="20" t="s">
        <v>190</v>
      </c>
      <c r="D39" s="22">
        <v>42478</v>
      </c>
      <c r="E39" s="22">
        <v>42492</v>
      </c>
      <c r="F39" s="22">
        <v>42501</v>
      </c>
      <c r="G39" s="28"/>
      <c r="H39" s="28"/>
      <c r="I39" s="28">
        <v>1328</v>
      </c>
      <c r="J39" s="28"/>
      <c r="K39" s="27">
        <f t="shared" si="3"/>
        <v>46.269999999999982</v>
      </c>
      <c r="L39" s="28"/>
      <c r="M39" s="28"/>
      <c r="N39" s="28"/>
      <c r="O39" s="28"/>
      <c r="P39" s="28"/>
      <c r="Q39" s="27">
        <f t="shared" si="2"/>
        <v>6.1899999999999995</v>
      </c>
      <c r="R39" s="28"/>
      <c r="S39" s="28"/>
      <c r="T39" s="27">
        <f t="shared" si="1"/>
        <v>0</v>
      </c>
    </row>
    <row r="40" spans="1:20">
      <c r="A40" s="24" t="s">
        <v>115</v>
      </c>
      <c r="B40" s="17"/>
      <c r="C40" s="20" t="s">
        <v>191</v>
      </c>
      <c r="D40" s="22">
        <v>42522</v>
      </c>
      <c r="E40" s="22">
        <v>42523</v>
      </c>
      <c r="F40" s="22">
        <v>42523</v>
      </c>
      <c r="G40" s="28"/>
      <c r="H40" s="28"/>
      <c r="I40" s="28">
        <v>1.19</v>
      </c>
      <c r="J40" s="28"/>
      <c r="K40" s="27">
        <f t="shared" si="3"/>
        <v>45.079999999999984</v>
      </c>
      <c r="L40" s="28"/>
      <c r="M40" s="28"/>
      <c r="N40" s="28"/>
      <c r="O40" s="28"/>
      <c r="P40" s="28"/>
      <c r="Q40" s="27">
        <f t="shared" si="2"/>
        <v>6.1899999999999995</v>
      </c>
      <c r="R40" s="28"/>
      <c r="S40" s="28"/>
      <c r="T40" s="27">
        <f t="shared" si="1"/>
        <v>0</v>
      </c>
    </row>
    <row r="41" spans="1:20">
      <c r="A41" s="24" t="s">
        <v>147</v>
      </c>
      <c r="B41" s="17"/>
      <c r="C41" s="20"/>
      <c r="D41" s="17"/>
      <c r="E41" s="22">
        <v>42542</v>
      </c>
      <c r="F41" s="22">
        <v>42542</v>
      </c>
      <c r="G41" s="28">
        <v>153</v>
      </c>
      <c r="H41" s="28"/>
      <c r="I41" s="28"/>
      <c r="J41" s="28">
        <v>153</v>
      </c>
      <c r="K41" s="27">
        <f t="shared" si="3"/>
        <v>198.07999999999998</v>
      </c>
      <c r="L41" s="28"/>
      <c r="M41" s="28"/>
      <c r="N41" s="28"/>
      <c r="O41" s="28"/>
      <c r="P41" s="28"/>
      <c r="Q41" s="27">
        <f t="shared" si="2"/>
        <v>6.1899999999999995</v>
      </c>
      <c r="R41" s="28"/>
      <c r="S41" s="28"/>
      <c r="T41" s="27">
        <f t="shared" si="1"/>
        <v>0</v>
      </c>
    </row>
    <row r="42" spans="1:20">
      <c r="A42" s="24" t="s">
        <v>175</v>
      </c>
      <c r="B42" s="17" t="s">
        <v>192</v>
      </c>
      <c r="C42" s="20" t="s">
        <v>193</v>
      </c>
      <c r="D42" s="22">
        <v>42536</v>
      </c>
      <c r="E42" s="22">
        <v>42542</v>
      </c>
      <c r="F42" s="22">
        <v>42552</v>
      </c>
      <c r="G42" s="28"/>
      <c r="H42" s="28"/>
      <c r="I42" s="28">
        <v>153</v>
      </c>
      <c r="J42" s="28"/>
      <c r="K42" s="27">
        <f t="shared" si="3"/>
        <v>45.079999999999984</v>
      </c>
      <c r="L42" s="28"/>
      <c r="M42" s="28"/>
      <c r="N42" s="28"/>
      <c r="O42" s="28"/>
      <c r="P42" s="28"/>
      <c r="Q42" s="27">
        <f t="shared" si="2"/>
        <v>6.1899999999999995</v>
      </c>
      <c r="R42" s="28"/>
      <c r="S42" s="28"/>
      <c r="T42" s="27">
        <f t="shared" si="1"/>
        <v>0</v>
      </c>
    </row>
    <row r="43" spans="1:20">
      <c r="A43" s="24" t="s">
        <v>159</v>
      </c>
      <c r="B43" s="17"/>
      <c r="C43" s="20" t="s">
        <v>194</v>
      </c>
      <c r="D43" s="22">
        <v>42538</v>
      </c>
      <c r="E43" s="22">
        <v>42543</v>
      </c>
      <c r="F43" s="22">
        <v>42543</v>
      </c>
      <c r="G43" s="28"/>
      <c r="H43" s="28"/>
      <c r="I43" s="28"/>
      <c r="J43" s="28">
        <v>1219</v>
      </c>
      <c r="K43" s="27">
        <f t="shared" si="3"/>
        <v>1264.08</v>
      </c>
      <c r="L43" s="28"/>
      <c r="M43" s="28"/>
      <c r="N43" s="28"/>
      <c r="O43" s="28"/>
      <c r="P43" s="28"/>
      <c r="Q43" s="27">
        <f t="shared" si="2"/>
        <v>6.1899999999999995</v>
      </c>
      <c r="R43" s="28"/>
      <c r="S43" s="28"/>
      <c r="T43" s="27">
        <f t="shared" si="1"/>
        <v>0</v>
      </c>
    </row>
    <row r="44" spans="1:20">
      <c r="A44" s="24" t="s">
        <v>185</v>
      </c>
      <c r="B44" s="17" t="s">
        <v>195</v>
      </c>
      <c r="C44" s="20">
        <v>44</v>
      </c>
      <c r="D44" s="22">
        <v>42544</v>
      </c>
      <c r="E44" s="22">
        <v>42544</v>
      </c>
      <c r="F44" s="22">
        <v>42549</v>
      </c>
      <c r="G44" s="28"/>
      <c r="H44" s="28"/>
      <c r="I44" s="28">
        <v>650</v>
      </c>
      <c r="J44" s="28"/>
      <c r="K44" s="27">
        <f t="shared" si="3"/>
        <v>614.07999999999993</v>
      </c>
      <c r="L44" s="28"/>
      <c r="M44" s="28"/>
      <c r="N44" s="28"/>
      <c r="O44" s="28"/>
      <c r="P44" s="28"/>
      <c r="Q44" s="27">
        <f t="shared" si="2"/>
        <v>6.1899999999999995</v>
      </c>
      <c r="R44" s="28"/>
      <c r="S44" s="28"/>
      <c r="T44" s="27">
        <f t="shared" si="1"/>
        <v>0</v>
      </c>
    </row>
    <row r="45" spans="1:20">
      <c r="A45" s="24" t="s">
        <v>157</v>
      </c>
      <c r="B45" s="19"/>
      <c r="C45" s="20" t="s">
        <v>158</v>
      </c>
      <c r="D45" s="22">
        <v>43285</v>
      </c>
      <c r="E45" s="22">
        <v>43285</v>
      </c>
      <c r="F45" s="22">
        <v>43285</v>
      </c>
      <c r="G45" s="28"/>
      <c r="H45" s="28"/>
      <c r="I45" s="28">
        <v>57</v>
      </c>
      <c r="J45" s="28"/>
      <c r="K45" s="27">
        <f t="shared" si="3"/>
        <v>557.07999999999993</v>
      </c>
      <c r="L45" s="28"/>
      <c r="M45" s="28"/>
      <c r="N45" s="28"/>
      <c r="O45" s="28"/>
      <c r="P45" s="28"/>
      <c r="Q45" s="27">
        <f t="shared" si="2"/>
        <v>6.1899999999999995</v>
      </c>
      <c r="R45" s="28"/>
      <c r="S45" s="28"/>
      <c r="T45" s="27">
        <f t="shared" si="1"/>
        <v>0</v>
      </c>
    </row>
    <row r="46" spans="1:20">
      <c r="A46" s="24" t="s">
        <v>115</v>
      </c>
      <c r="B46" s="19"/>
      <c r="C46" s="20" t="s">
        <v>196</v>
      </c>
      <c r="D46" s="22">
        <v>42552</v>
      </c>
      <c r="E46" s="22">
        <v>42555</v>
      </c>
      <c r="F46" s="22">
        <v>42555</v>
      </c>
      <c r="G46" s="28"/>
      <c r="H46" s="28"/>
      <c r="I46" s="28">
        <v>4.82</v>
      </c>
      <c r="J46" s="28"/>
      <c r="K46" s="27">
        <f t="shared" si="3"/>
        <v>552.25999999999988</v>
      </c>
      <c r="L46" s="28"/>
      <c r="M46" s="28"/>
      <c r="N46" s="28"/>
      <c r="O46" s="28"/>
      <c r="P46" s="28"/>
      <c r="Q46" s="27">
        <f t="shared" si="2"/>
        <v>6.1899999999999995</v>
      </c>
      <c r="R46" s="28"/>
      <c r="S46" s="28"/>
      <c r="T46" s="27">
        <f t="shared" si="1"/>
        <v>0</v>
      </c>
    </row>
    <row r="47" spans="1:20">
      <c r="A47" s="24" t="s">
        <v>197</v>
      </c>
      <c r="B47" s="19" t="s">
        <v>198</v>
      </c>
      <c r="C47" s="20" t="s">
        <v>199</v>
      </c>
      <c r="D47" s="22">
        <v>42521</v>
      </c>
      <c r="E47" s="22">
        <v>42580</v>
      </c>
      <c r="F47" s="22">
        <v>42584</v>
      </c>
      <c r="G47" s="28"/>
      <c r="H47" s="28"/>
      <c r="I47" s="28">
        <v>479.72</v>
      </c>
      <c r="J47" s="28"/>
      <c r="K47" s="27">
        <f t="shared" si="3"/>
        <v>72.53999999999985</v>
      </c>
      <c r="L47" s="28"/>
      <c r="M47" s="28"/>
      <c r="N47" s="28"/>
      <c r="O47" s="28"/>
      <c r="P47" s="28"/>
      <c r="Q47" s="27">
        <f t="shared" si="2"/>
        <v>6.1899999999999995</v>
      </c>
      <c r="R47" s="28"/>
      <c r="S47" s="28"/>
      <c r="T47" s="27">
        <f t="shared" si="1"/>
        <v>0</v>
      </c>
    </row>
    <row r="48" spans="1:20">
      <c r="A48" s="24" t="s">
        <v>200</v>
      </c>
      <c r="B48" s="19"/>
      <c r="C48" s="20" t="s">
        <v>201</v>
      </c>
      <c r="D48" s="22">
        <v>42551</v>
      </c>
      <c r="E48" s="22">
        <v>42569</v>
      </c>
      <c r="F48" s="22">
        <v>42570</v>
      </c>
      <c r="G48" s="28"/>
      <c r="H48" s="28"/>
      <c r="I48" s="28"/>
      <c r="J48" s="28">
        <v>900</v>
      </c>
      <c r="K48" s="27">
        <f t="shared" si="3"/>
        <v>972.53999999999985</v>
      </c>
      <c r="L48" s="28"/>
      <c r="M48" s="28"/>
      <c r="N48" s="28"/>
      <c r="O48" s="28"/>
      <c r="P48" s="28"/>
      <c r="Q48" s="27">
        <f t="shared" si="2"/>
        <v>6.1899999999999995</v>
      </c>
      <c r="R48" s="28"/>
      <c r="S48" s="28"/>
      <c r="T48" s="27">
        <f t="shared" si="1"/>
        <v>0</v>
      </c>
    </row>
    <row r="49" spans="1:20">
      <c r="A49" s="24" t="s">
        <v>115</v>
      </c>
      <c r="B49" s="19"/>
      <c r="C49" s="20" t="s">
        <v>202</v>
      </c>
      <c r="D49" s="22">
        <v>42583</v>
      </c>
      <c r="E49" s="22">
        <v>42584</v>
      </c>
      <c r="F49" s="22">
        <v>42584</v>
      </c>
      <c r="G49" s="28"/>
      <c r="H49" s="28"/>
      <c r="I49" s="28">
        <v>1.19</v>
      </c>
      <c r="J49" s="28"/>
      <c r="K49" s="27">
        <f t="shared" si="3"/>
        <v>971.3499999999998</v>
      </c>
      <c r="L49" s="28"/>
      <c r="M49" s="28"/>
      <c r="N49" s="28"/>
      <c r="O49" s="28"/>
      <c r="P49" s="28"/>
      <c r="Q49" s="27">
        <f t="shared" si="2"/>
        <v>6.1899999999999995</v>
      </c>
      <c r="R49" s="28"/>
      <c r="S49" s="28"/>
      <c r="T49" s="27">
        <f t="shared" si="1"/>
        <v>0</v>
      </c>
    </row>
    <row r="50" spans="1:20">
      <c r="A50" s="24" t="s">
        <v>115</v>
      </c>
      <c r="B50" s="19"/>
      <c r="C50" s="20" t="s">
        <v>203</v>
      </c>
      <c r="D50" s="22">
        <v>42614</v>
      </c>
      <c r="E50" s="22">
        <v>42614</v>
      </c>
      <c r="F50" s="22">
        <v>42615</v>
      </c>
      <c r="G50" s="28"/>
      <c r="H50" s="28"/>
      <c r="I50" s="28">
        <v>1.19</v>
      </c>
      <c r="J50" s="28"/>
      <c r="K50" s="27">
        <f t="shared" si="3"/>
        <v>970.15999999999974</v>
      </c>
      <c r="L50" s="28"/>
      <c r="M50" s="28"/>
      <c r="N50" s="28"/>
      <c r="O50" s="28"/>
      <c r="P50" s="28"/>
      <c r="Q50" s="27">
        <f t="shared" si="2"/>
        <v>6.1899999999999995</v>
      </c>
      <c r="R50" s="28"/>
      <c r="S50" s="28"/>
      <c r="T50" s="27">
        <f t="shared" si="1"/>
        <v>0</v>
      </c>
    </row>
    <row r="51" spans="1:20">
      <c r="A51" s="24" t="s">
        <v>115</v>
      </c>
      <c r="B51" s="19"/>
      <c r="C51" s="20" t="s">
        <v>204</v>
      </c>
      <c r="D51" s="22">
        <v>42629</v>
      </c>
      <c r="E51" s="22">
        <v>42632</v>
      </c>
      <c r="F51" s="22">
        <v>42632</v>
      </c>
      <c r="G51" s="28"/>
      <c r="H51" s="28"/>
      <c r="I51" s="28">
        <v>59.99</v>
      </c>
      <c r="J51" s="28"/>
      <c r="K51" s="27">
        <f t="shared" si="3"/>
        <v>910.16999999999973</v>
      </c>
      <c r="L51" s="28"/>
      <c r="M51" s="28"/>
      <c r="N51" s="28"/>
      <c r="O51" s="28"/>
      <c r="P51" s="28"/>
      <c r="Q51" s="27">
        <f t="shared" si="2"/>
        <v>6.1899999999999995</v>
      </c>
      <c r="R51" s="28"/>
      <c r="S51" s="28"/>
      <c r="T51" s="27">
        <f t="shared" si="1"/>
        <v>0</v>
      </c>
    </row>
    <row r="52" spans="1:20">
      <c r="A52" s="24" t="s">
        <v>205</v>
      </c>
      <c r="B52" s="19"/>
      <c r="C52" s="20" t="s">
        <v>206</v>
      </c>
      <c r="D52" s="22">
        <v>42633</v>
      </c>
      <c r="E52" s="22">
        <v>42633</v>
      </c>
      <c r="F52" s="22">
        <v>42634</v>
      </c>
      <c r="G52" s="28"/>
      <c r="H52" s="28"/>
      <c r="I52" s="28">
        <v>33.76</v>
      </c>
      <c r="J52" s="28"/>
      <c r="K52" s="27">
        <f t="shared" si="3"/>
        <v>876.40999999999974</v>
      </c>
      <c r="L52" s="28"/>
      <c r="M52" s="28"/>
      <c r="N52" s="28"/>
      <c r="O52" s="28"/>
      <c r="P52" s="28"/>
      <c r="Q52" s="27">
        <f t="shared" si="2"/>
        <v>6.1899999999999995</v>
      </c>
      <c r="R52" s="28"/>
      <c r="S52" s="28"/>
      <c r="T52" s="27">
        <f t="shared" si="1"/>
        <v>0</v>
      </c>
    </row>
    <row r="53" spans="1:20">
      <c r="A53" s="24" t="s">
        <v>115</v>
      </c>
      <c r="B53" s="19"/>
      <c r="C53" s="20" t="s">
        <v>207</v>
      </c>
      <c r="D53" s="22">
        <v>42629</v>
      </c>
      <c r="E53" s="22">
        <v>42636</v>
      </c>
      <c r="F53" s="22">
        <v>42636</v>
      </c>
      <c r="G53" s="28"/>
      <c r="H53" s="28"/>
      <c r="I53" s="28">
        <v>43.06</v>
      </c>
      <c r="J53" s="28"/>
      <c r="K53" s="27">
        <f t="shared" si="3"/>
        <v>833.34999999999968</v>
      </c>
      <c r="L53" s="28"/>
      <c r="M53" s="28"/>
      <c r="N53" s="28"/>
      <c r="O53" s="28"/>
      <c r="P53" s="28"/>
      <c r="Q53" s="27">
        <f t="shared" si="2"/>
        <v>6.1899999999999995</v>
      </c>
      <c r="R53" s="28"/>
      <c r="S53" s="28"/>
      <c r="T53" s="27">
        <f t="shared" si="1"/>
        <v>0</v>
      </c>
    </row>
    <row r="54" spans="1:20">
      <c r="A54" s="24" t="s">
        <v>115</v>
      </c>
      <c r="B54" s="19"/>
      <c r="C54" s="20" t="s">
        <v>208</v>
      </c>
      <c r="D54" s="22">
        <v>42644</v>
      </c>
      <c r="E54" s="22">
        <v>42645</v>
      </c>
      <c r="F54" s="22">
        <v>42646</v>
      </c>
      <c r="G54" s="28"/>
      <c r="H54" s="28"/>
      <c r="I54" s="28">
        <v>1.19</v>
      </c>
      <c r="J54" s="28"/>
      <c r="K54" s="27">
        <f t="shared" si="3"/>
        <v>832.15999999999963</v>
      </c>
      <c r="L54" s="28"/>
      <c r="M54" s="28"/>
      <c r="N54" s="28"/>
      <c r="O54" s="28"/>
      <c r="P54" s="28"/>
      <c r="Q54" s="27">
        <f t="shared" si="2"/>
        <v>6.1899999999999995</v>
      </c>
      <c r="R54" s="28"/>
      <c r="S54" s="28"/>
      <c r="T54" s="27">
        <f t="shared" si="1"/>
        <v>0</v>
      </c>
    </row>
    <row r="55" spans="1:20">
      <c r="A55" s="24" t="s">
        <v>157</v>
      </c>
      <c r="B55" s="19"/>
      <c r="C55" s="20" t="s">
        <v>158</v>
      </c>
      <c r="D55" s="22">
        <v>42647</v>
      </c>
      <c r="E55" s="22">
        <v>42647</v>
      </c>
      <c r="F55" s="22">
        <v>42647</v>
      </c>
      <c r="G55" s="28"/>
      <c r="H55" s="28"/>
      <c r="I55" s="28">
        <v>57</v>
      </c>
      <c r="J55" s="28"/>
      <c r="K55" s="27">
        <f t="shared" si="3"/>
        <v>775.15999999999963</v>
      </c>
      <c r="L55" s="28"/>
      <c r="M55" s="28"/>
      <c r="N55" s="28"/>
      <c r="O55" s="28"/>
      <c r="P55" s="28"/>
      <c r="Q55" s="27">
        <f t="shared" si="2"/>
        <v>6.1899999999999995</v>
      </c>
      <c r="R55" s="28"/>
      <c r="S55" s="28"/>
      <c r="T55" s="27">
        <f t="shared" si="1"/>
        <v>0</v>
      </c>
    </row>
    <row r="56" spans="1:20">
      <c r="A56" s="24" t="s">
        <v>115</v>
      </c>
      <c r="B56" s="19"/>
      <c r="C56" s="20" t="s">
        <v>209</v>
      </c>
      <c r="D56" s="22">
        <v>42675</v>
      </c>
      <c r="E56" s="22">
        <v>42676</v>
      </c>
      <c r="F56" s="22">
        <v>42676</v>
      </c>
      <c r="G56" s="28"/>
      <c r="H56" s="28"/>
      <c r="I56" s="28">
        <v>1.19</v>
      </c>
      <c r="J56" s="28"/>
      <c r="K56" s="27">
        <f t="shared" si="3"/>
        <v>773.96999999999957</v>
      </c>
      <c r="L56" s="28"/>
      <c r="M56" s="28"/>
      <c r="N56" s="28"/>
      <c r="O56" s="28"/>
      <c r="P56" s="28"/>
      <c r="Q56" s="27">
        <f t="shared" si="2"/>
        <v>6.1899999999999995</v>
      </c>
      <c r="R56" s="28"/>
      <c r="S56" s="28"/>
      <c r="T56" s="27">
        <f t="shared" si="1"/>
        <v>0</v>
      </c>
    </row>
    <row r="57" spans="1:20">
      <c r="A57" s="24" t="s">
        <v>210</v>
      </c>
      <c r="B57" s="19"/>
      <c r="C57" s="20" t="s">
        <v>211</v>
      </c>
      <c r="D57" s="22">
        <v>42705</v>
      </c>
      <c r="E57" s="22">
        <v>42705</v>
      </c>
      <c r="F57" s="22">
        <v>42706</v>
      </c>
      <c r="G57" s="28"/>
      <c r="H57" s="28"/>
      <c r="I57" s="28">
        <v>5.8</v>
      </c>
      <c r="J57" s="28"/>
      <c r="K57" s="27">
        <f t="shared" si="3"/>
        <v>768.16999999999962</v>
      </c>
      <c r="L57" s="28"/>
      <c r="M57" s="28"/>
      <c r="N57" s="28"/>
      <c r="O57" s="28"/>
      <c r="P57" s="28"/>
      <c r="Q57" s="27">
        <f t="shared" si="2"/>
        <v>6.1899999999999995</v>
      </c>
      <c r="R57" s="28"/>
      <c r="S57" s="28"/>
      <c r="T57" s="27">
        <f t="shared" si="1"/>
        <v>0</v>
      </c>
    </row>
    <row r="58" spans="1:20">
      <c r="A58" s="24" t="s">
        <v>212</v>
      </c>
      <c r="B58" s="19"/>
      <c r="C58" s="20">
        <v>4335379</v>
      </c>
      <c r="D58" s="22">
        <v>42705</v>
      </c>
      <c r="E58" s="22">
        <v>42705</v>
      </c>
      <c r="F58" s="22">
        <v>42706</v>
      </c>
      <c r="G58" s="28"/>
      <c r="H58" s="28"/>
      <c r="I58" s="28">
        <v>58</v>
      </c>
      <c r="J58" s="28"/>
      <c r="K58" s="27">
        <f t="shared" si="3"/>
        <v>710.16999999999962</v>
      </c>
      <c r="L58" s="28"/>
      <c r="M58" s="28"/>
      <c r="N58" s="28"/>
      <c r="O58" s="28"/>
      <c r="P58" s="28"/>
      <c r="Q58" s="27">
        <f t="shared" si="2"/>
        <v>6.1899999999999995</v>
      </c>
      <c r="R58" s="28"/>
      <c r="S58" s="28"/>
      <c r="T58" s="27">
        <f t="shared" si="1"/>
        <v>0</v>
      </c>
    </row>
    <row r="59" spans="1:20">
      <c r="A59" s="24" t="s">
        <v>115</v>
      </c>
      <c r="B59" s="19"/>
      <c r="C59" s="20" t="s">
        <v>213</v>
      </c>
      <c r="D59" s="22">
        <v>42705</v>
      </c>
      <c r="E59" s="22">
        <v>42707</v>
      </c>
      <c r="F59" s="22">
        <v>42709</v>
      </c>
      <c r="G59" s="28"/>
      <c r="H59" s="28"/>
      <c r="I59" s="28">
        <v>1.19</v>
      </c>
      <c r="J59" s="28"/>
      <c r="K59" s="27">
        <f t="shared" si="3"/>
        <v>708.97999999999956</v>
      </c>
      <c r="L59" s="28"/>
      <c r="M59" s="28"/>
      <c r="N59" s="28"/>
      <c r="O59" s="28"/>
      <c r="P59" s="28"/>
      <c r="Q59" s="27">
        <f t="shared" si="2"/>
        <v>6.1899999999999995</v>
      </c>
      <c r="R59" s="28"/>
      <c r="S59" s="28"/>
      <c r="T59" s="27">
        <f t="shared" si="1"/>
        <v>0</v>
      </c>
    </row>
    <row r="60" spans="1:20">
      <c r="A60" s="24" t="s">
        <v>214</v>
      </c>
      <c r="B60" s="19"/>
      <c r="C60" s="20" t="s">
        <v>215</v>
      </c>
      <c r="D60" s="22">
        <v>42711</v>
      </c>
      <c r="E60" s="22">
        <v>42711</v>
      </c>
      <c r="F60" s="22">
        <v>42712</v>
      </c>
      <c r="G60" s="28"/>
      <c r="H60" s="28"/>
      <c r="I60" s="28">
        <v>138</v>
      </c>
      <c r="J60" s="28"/>
      <c r="K60" s="27">
        <f t="shared" si="3"/>
        <v>570.97999999999956</v>
      </c>
      <c r="L60" s="28"/>
      <c r="M60" s="28"/>
      <c r="N60" s="28"/>
      <c r="O60" s="28"/>
      <c r="P60" s="28"/>
      <c r="Q60" s="27">
        <f t="shared" si="2"/>
        <v>6.1899999999999995</v>
      </c>
      <c r="R60" s="28"/>
      <c r="S60" s="28"/>
      <c r="T60" s="27">
        <f t="shared" si="1"/>
        <v>0</v>
      </c>
    </row>
    <row r="61" spans="1:20">
      <c r="A61" s="24" t="s">
        <v>216</v>
      </c>
      <c r="B61" s="19"/>
      <c r="C61" s="20" t="s">
        <v>215</v>
      </c>
      <c r="D61" s="22">
        <v>42716</v>
      </c>
      <c r="E61" s="22">
        <v>42716</v>
      </c>
      <c r="F61" s="22">
        <v>42717</v>
      </c>
      <c r="G61" s="28"/>
      <c r="H61" s="28"/>
      <c r="I61" s="28">
        <v>110.95</v>
      </c>
      <c r="J61" s="28"/>
      <c r="K61" s="27">
        <f t="shared" si="3"/>
        <v>460.02999999999957</v>
      </c>
      <c r="L61" s="28"/>
      <c r="M61" s="28"/>
      <c r="N61" s="28"/>
      <c r="O61" s="28"/>
      <c r="P61" s="28"/>
      <c r="Q61" s="27">
        <f t="shared" si="2"/>
        <v>6.1899999999999995</v>
      </c>
      <c r="R61" s="28"/>
      <c r="S61" s="28"/>
      <c r="T61" s="27">
        <f t="shared" si="1"/>
        <v>0</v>
      </c>
    </row>
    <row r="62" spans="1:20">
      <c r="A62" s="24" t="s">
        <v>217</v>
      </c>
      <c r="B62" s="19"/>
      <c r="C62" s="20" t="s">
        <v>218</v>
      </c>
      <c r="D62" s="22">
        <v>42709</v>
      </c>
      <c r="E62" s="22">
        <v>42709</v>
      </c>
      <c r="F62" s="22">
        <v>42709</v>
      </c>
      <c r="G62" s="28"/>
      <c r="H62" s="28"/>
      <c r="I62" s="28"/>
      <c r="J62" s="28">
        <v>138</v>
      </c>
      <c r="K62" s="27">
        <f t="shared" si="3"/>
        <v>598.02999999999952</v>
      </c>
      <c r="L62" s="28"/>
      <c r="M62" s="28"/>
      <c r="N62" s="28"/>
      <c r="O62" s="28"/>
      <c r="P62" s="28"/>
      <c r="Q62" s="27">
        <f t="shared" si="2"/>
        <v>6.1899999999999995</v>
      </c>
      <c r="R62" s="28"/>
      <c r="S62" s="28"/>
      <c r="T62" s="27">
        <f t="shared" si="1"/>
        <v>0</v>
      </c>
    </row>
    <row r="63" spans="1:20">
      <c r="A63" s="24" t="s">
        <v>219</v>
      </c>
      <c r="B63" s="19"/>
      <c r="C63" s="20" t="s">
        <v>218</v>
      </c>
      <c r="D63" s="22">
        <v>42719</v>
      </c>
      <c r="E63" s="22">
        <v>42719</v>
      </c>
      <c r="F63" s="22">
        <v>42719</v>
      </c>
      <c r="G63" s="28"/>
      <c r="H63" s="28"/>
      <c r="I63" s="28"/>
      <c r="J63" s="28">
        <v>110.95</v>
      </c>
      <c r="K63" s="27">
        <f t="shared" si="3"/>
        <v>708.97999999999956</v>
      </c>
      <c r="L63" s="28"/>
      <c r="M63" s="28"/>
      <c r="N63" s="28"/>
      <c r="O63" s="28"/>
      <c r="P63" s="28"/>
      <c r="Q63" s="27">
        <f t="shared" si="2"/>
        <v>6.1899999999999995</v>
      </c>
      <c r="R63" s="28"/>
      <c r="S63" s="28"/>
      <c r="T63" s="27">
        <f t="shared" si="1"/>
        <v>0</v>
      </c>
    </row>
    <row r="64" spans="1:20">
      <c r="A64" s="24" t="s">
        <v>220</v>
      </c>
      <c r="B64" s="19"/>
      <c r="C64" s="20">
        <v>20161031</v>
      </c>
      <c r="D64" s="22">
        <v>42674</v>
      </c>
      <c r="E64" s="22">
        <v>42719</v>
      </c>
      <c r="F64" s="22">
        <v>42720</v>
      </c>
      <c r="G64" s="28"/>
      <c r="H64" s="28"/>
      <c r="I64" s="28">
        <v>185</v>
      </c>
      <c r="J64" s="28"/>
      <c r="K64" s="27">
        <f t="shared" si="3"/>
        <v>523.97999999999956</v>
      </c>
      <c r="L64" s="28"/>
      <c r="M64" s="28"/>
      <c r="N64" s="28"/>
      <c r="O64" s="28"/>
      <c r="P64" s="28"/>
      <c r="Q64" s="27">
        <f t="shared" si="2"/>
        <v>6.1899999999999995</v>
      </c>
      <c r="R64" s="28"/>
      <c r="S64" s="28"/>
      <c r="T64" s="27">
        <f t="shared" si="1"/>
        <v>0</v>
      </c>
    </row>
    <row r="65" spans="1:20">
      <c r="A65" s="24" t="s">
        <v>221</v>
      </c>
      <c r="B65" s="19"/>
      <c r="C65" s="20" t="s">
        <v>222</v>
      </c>
      <c r="D65" s="22">
        <v>42705</v>
      </c>
      <c r="E65" s="22">
        <v>42719</v>
      </c>
      <c r="F65" s="22">
        <v>42720</v>
      </c>
      <c r="G65" s="28"/>
      <c r="H65" s="28"/>
      <c r="I65" s="28"/>
      <c r="J65" s="28">
        <v>230</v>
      </c>
      <c r="K65" s="27">
        <f t="shared" si="3"/>
        <v>753.97999999999956</v>
      </c>
      <c r="L65" s="28"/>
      <c r="M65" s="28"/>
      <c r="N65" s="28"/>
      <c r="O65" s="28"/>
      <c r="P65" s="28"/>
      <c r="Q65" s="27">
        <f t="shared" si="2"/>
        <v>6.1899999999999995</v>
      </c>
      <c r="R65" s="28"/>
      <c r="S65" s="28"/>
      <c r="T65" s="27">
        <f t="shared" si="1"/>
        <v>0</v>
      </c>
    </row>
    <row r="66" spans="1:20">
      <c r="A66" s="24" t="s">
        <v>169</v>
      </c>
      <c r="B66" s="19"/>
      <c r="C66" s="20" t="s">
        <v>223</v>
      </c>
      <c r="D66" s="22">
        <v>42704</v>
      </c>
      <c r="E66" s="22">
        <v>42723</v>
      </c>
      <c r="F66" s="22">
        <v>42723</v>
      </c>
      <c r="G66" s="28"/>
      <c r="H66" s="28"/>
      <c r="I66" s="28">
        <v>3.29</v>
      </c>
      <c r="J66" s="28"/>
      <c r="K66" s="27">
        <f t="shared" si="3"/>
        <v>750.6899999999996</v>
      </c>
      <c r="L66" s="28"/>
      <c r="M66" s="28"/>
      <c r="N66" s="28"/>
      <c r="O66" s="28"/>
      <c r="P66" s="28"/>
      <c r="Q66" s="27">
        <f t="shared" si="2"/>
        <v>6.1899999999999995</v>
      </c>
      <c r="R66" s="28"/>
      <c r="S66" s="28"/>
      <c r="T66" s="27">
        <f t="shared" si="1"/>
        <v>0</v>
      </c>
    </row>
    <row r="67" spans="1:20">
      <c r="A67" s="24" t="s">
        <v>200</v>
      </c>
      <c r="B67" s="19"/>
      <c r="C67" s="20" t="s">
        <v>224</v>
      </c>
      <c r="D67" s="22">
        <v>42719</v>
      </c>
      <c r="E67" s="22">
        <v>42724</v>
      </c>
      <c r="F67" s="22">
        <v>42724</v>
      </c>
      <c r="G67" s="28"/>
      <c r="H67" s="28"/>
      <c r="I67" s="28"/>
      <c r="J67" s="28">
        <v>900</v>
      </c>
      <c r="K67" s="27">
        <f t="shared" si="3"/>
        <v>1650.6899999999996</v>
      </c>
      <c r="L67" s="28"/>
      <c r="M67" s="28"/>
      <c r="N67" s="28"/>
      <c r="O67" s="28"/>
      <c r="P67" s="28"/>
      <c r="Q67" s="27">
        <f t="shared" si="2"/>
        <v>6.1899999999999995</v>
      </c>
      <c r="R67" s="28"/>
      <c r="S67" s="28"/>
      <c r="T67" s="27">
        <f t="shared" si="1"/>
        <v>0</v>
      </c>
    </row>
    <row r="68" spans="1:20">
      <c r="A68" s="24" t="s">
        <v>159</v>
      </c>
      <c r="B68" s="19"/>
      <c r="C68" s="20" t="s">
        <v>194</v>
      </c>
      <c r="D68" s="22">
        <v>42720</v>
      </c>
      <c r="E68" s="22">
        <v>42725</v>
      </c>
      <c r="F68" s="22">
        <v>42725</v>
      </c>
      <c r="G68" s="28"/>
      <c r="H68" s="28"/>
      <c r="I68" s="28"/>
      <c r="J68" s="28">
        <v>217</v>
      </c>
      <c r="K68" s="27">
        <f t="shared" si="3"/>
        <v>1867.6899999999996</v>
      </c>
      <c r="L68" s="28"/>
      <c r="M68" s="28"/>
      <c r="N68" s="28"/>
      <c r="O68" s="28"/>
      <c r="P68" s="28"/>
      <c r="Q68" s="27">
        <f t="shared" si="2"/>
        <v>6.1899999999999995</v>
      </c>
      <c r="R68" s="28"/>
      <c r="S68" s="28"/>
      <c r="T68" s="27">
        <f t="shared" si="1"/>
        <v>0</v>
      </c>
    </row>
    <row r="69" spans="1:20">
      <c r="B69" s="19"/>
      <c r="C69" s="20"/>
      <c r="D69" s="22"/>
      <c r="E69" s="22"/>
      <c r="F69" s="22"/>
      <c r="G69" s="28"/>
      <c r="H69" s="28"/>
      <c r="I69" s="28"/>
      <c r="J69" s="28"/>
      <c r="K69" s="27"/>
      <c r="L69" s="28"/>
      <c r="M69" s="28"/>
      <c r="N69" s="28"/>
      <c r="O69" s="28"/>
      <c r="P69" s="28"/>
      <c r="Q69" s="18"/>
      <c r="R69" s="28"/>
      <c r="S69" s="28"/>
      <c r="T69" s="27">
        <f t="shared" ref="T69:T107" si="4">T68-R69+S69</f>
        <v>0</v>
      </c>
    </row>
    <row r="70" spans="1:20" ht="18">
      <c r="A70" s="41" t="s">
        <v>225</v>
      </c>
      <c r="C70" s="20"/>
      <c r="G70" s="28">
        <v>3431</v>
      </c>
      <c r="H70" s="28">
        <v>0</v>
      </c>
      <c r="I70" s="28">
        <f>SUM(I5:I68)</f>
        <v>5528.2599999999984</v>
      </c>
      <c r="J70" s="28">
        <f>SUM(J5:J68)</f>
        <v>7395.95</v>
      </c>
      <c r="K70" s="25">
        <f>-I70+J70</f>
        <v>1867.6900000000014</v>
      </c>
      <c r="L70" s="28">
        <f t="shared" ref="L70:M70" si="5">SUM(L5:L68)</f>
        <v>0</v>
      </c>
      <c r="M70" s="28">
        <f t="shared" si="5"/>
        <v>0</v>
      </c>
      <c r="N70" s="26">
        <f>-L70+M70</f>
        <v>0</v>
      </c>
      <c r="O70" s="28">
        <f t="shared" ref="O70:P70" si="6">SUM(O5:O68)</f>
        <v>15.81</v>
      </c>
      <c r="P70" s="28">
        <f t="shared" si="6"/>
        <v>22</v>
      </c>
      <c r="Q70" s="26">
        <f>-O70+P70</f>
        <v>6.1899999999999995</v>
      </c>
      <c r="R70" s="28"/>
      <c r="S70" s="28"/>
      <c r="T70" s="27">
        <f t="shared" si="4"/>
        <v>0</v>
      </c>
    </row>
    <row r="71" spans="1:20">
      <c r="T71" s="27">
        <f t="shared" si="4"/>
        <v>0</v>
      </c>
    </row>
    <row r="72" spans="1:20">
      <c r="A72" s="24" t="s">
        <v>115</v>
      </c>
      <c r="B72" s="17"/>
      <c r="C72" s="20" t="s">
        <v>226</v>
      </c>
      <c r="D72" s="22">
        <v>42736</v>
      </c>
      <c r="E72" s="22">
        <v>42736</v>
      </c>
      <c r="F72" s="22">
        <v>42737</v>
      </c>
      <c r="G72" s="28"/>
      <c r="H72" s="28"/>
      <c r="I72" s="28">
        <v>1.19</v>
      </c>
      <c r="J72" s="28"/>
      <c r="K72" s="27">
        <f>+K70-I72+J72</f>
        <v>1866.5000000000014</v>
      </c>
      <c r="L72" s="28"/>
      <c r="M72" s="28"/>
      <c r="N72" s="28"/>
      <c r="O72" s="28"/>
      <c r="P72" s="28"/>
      <c r="Q72" s="27">
        <f>+Q70-O72+P72</f>
        <v>6.1899999999999995</v>
      </c>
      <c r="R72" s="28"/>
      <c r="S72" s="28"/>
      <c r="T72" s="27">
        <f t="shared" si="4"/>
        <v>0</v>
      </c>
    </row>
    <row r="73" spans="1:20">
      <c r="A73" s="24" t="s">
        <v>157</v>
      </c>
      <c r="B73" s="19"/>
      <c r="C73" s="20" t="s">
        <v>158</v>
      </c>
      <c r="D73" s="22">
        <v>42738</v>
      </c>
      <c r="E73" s="22">
        <v>42738</v>
      </c>
      <c r="F73" s="22">
        <v>42738</v>
      </c>
      <c r="G73" s="28"/>
      <c r="H73" s="28"/>
      <c r="I73" s="28">
        <v>63</v>
      </c>
      <c r="J73" s="28"/>
      <c r="K73" s="27">
        <f>+K72-I73+J73</f>
        <v>1803.5000000000014</v>
      </c>
      <c r="L73" s="28"/>
      <c r="M73" s="28"/>
      <c r="N73" s="28"/>
      <c r="O73" s="28"/>
      <c r="P73" s="28"/>
      <c r="Q73" s="27">
        <f>+Q72-O73+P73</f>
        <v>6.1899999999999995</v>
      </c>
      <c r="R73" s="28"/>
      <c r="S73" s="28"/>
      <c r="T73" s="27">
        <f t="shared" si="4"/>
        <v>0</v>
      </c>
    </row>
    <row r="74" spans="1:20">
      <c r="A74" s="24" t="s">
        <v>159</v>
      </c>
      <c r="B74" s="19" t="s">
        <v>227</v>
      </c>
      <c r="C74" s="20" t="s">
        <v>228</v>
      </c>
      <c r="D74" s="22">
        <v>42748</v>
      </c>
      <c r="E74" s="22">
        <v>42757</v>
      </c>
      <c r="F74" s="22">
        <v>42762</v>
      </c>
      <c r="G74" s="28"/>
      <c r="H74" s="28"/>
      <c r="I74" s="28">
        <v>350</v>
      </c>
      <c r="J74" s="28"/>
      <c r="K74" s="27">
        <f t="shared" ref="K74:K107" si="7">+K73-I74+J74</f>
        <v>1453.5000000000014</v>
      </c>
      <c r="L74" s="28"/>
      <c r="M74" s="28"/>
      <c r="N74" s="28"/>
      <c r="O74" s="28"/>
      <c r="P74" s="28"/>
      <c r="Q74" s="27">
        <f t="shared" ref="Q74:Q107" si="8">+Q73-O74+P74</f>
        <v>6.1899999999999995</v>
      </c>
      <c r="R74" s="28"/>
      <c r="S74" s="28"/>
      <c r="T74" s="27">
        <f t="shared" si="4"/>
        <v>0</v>
      </c>
    </row>
    <row r="75" spans="1:20">
      <c r="A75" s="24" t="s">
        <v>115</v>
      </c>
      <c r="B75" s="17"/>
      <c r="C75" s="20" t="s">
        <v>229</v>
      </c>
      <c r="D75" s="22">
        <v>31809</v>
      </c>
      <c r="E75" s="22">
        <v>42768</v>
      </c>
      <c r="F75" s="22">
        <v>42769</v>
      </c>
      <c r="G75" s="28"/>
      <c r="H75" s="28"/>
      <c r="I75" s="28">
        <v>1.19</v>
      </c>
      <c r="J75" s="28"/>
      <c r="K75" s="27">
        <f t="shared" si="7"/>
        <v>1452.3100000000013</v>
      </c>
      <c r="L75" s="28"/>
      <c r="M75" s="28"/>
      <c r="N75" s="28"/>
      <c r="O75" s="28"/>
      <c r="P75" s="28"/>
      <c r="Q75" s="27">
        <f t="shared" si="8"/>
        <v>6.1899999999999995</v>
      </c>
      <c r="R75" s="28"/>
      <c r="S75" s="28"/>
      <c r="T75" s="27">
        <f t="shared" si="4"/>
        <v>0</v>
      </c>
    </row>
    <row r="76" spans="1:20">
      <c r="A76" s="24" t="s">
        <v>115</v>
      </c>
      <c r="B76" s="17"/>
      <c r="C76" s="20" t="s">
        <v>230</v>
      </c>
      <c r="D76" s="22">
        <v>42795</v>
      </c>
      <c r="E76" s="22">
        <v>42795</v>
      </c>
      <c r="F76" s="22">
        <v>42796</v>
      </c>
      <c r="G76" s="28"/>
      <c r="H76" s="28"/>
      <c r="I76" s="28">
        <v>1.19</v>
      </c>
      <c r="J76" s="28"/>
      <c r="K76" s="27">
        <f t="shared" si="7"/>
        <v>1451.1200000000013</v>
      </c>
      <c r="L76" s="28"/>
      <c r="M76" s="28"/>
      <c r="N76" s="28"/>
      <c r="O76" s="28"/>
      <c r="P76" s="28"/>
      <c r="Q76" s="27">
        <f t="shared" si="8"/>
        <v>6.1899999999999995</v>
      </c>
      <c r="R76" s="28"/>
      <c r="S76" s="28"/>
      <c r="T76" s="27">
        <f t="shared" si="4"/>
        <v>0</v>
      </c>
    </row>
    <row r="77" spans="1:20">
      <c r="A77" s="24" t="s">
        <v>115</v>
      </c>
      <c r="B77" s="17"/>
      <c r="C77" s="20" t="s">
        <v>231</v>
      </c>
      <c r="D77" s="22">
        <v>42826</v>
      </c>
      <c r="E77" s="22">
        <v>42828</v>
      </c>
      <c r="F77" s="22">
        <v>42829</v>
      </c>
      <c r="G77" s="28"/>
      <c r="H77" s="28"/>
      <c r="I77" s="28">
        <v>1.19</v>
      </c>
      <c r="J77" s="28"/>
      <c r="K77" s="27">
        <f t="shared" si="7"/>
        <v>1449.9300000000012</v>
      </c>
      <c r="L77" s="28"/>
      <c r="M77" s="28"/>
      <c r="N77" s="28"/>
      <c r="O77" s="28"/>
      <c r="P77" s="28"/>
      <c r="Q77" s="27">
        <f t="shared" si="8"/>
        <v>6.1899999999999995</v>
      </c>
      <c r="R77" s="28"/>
      <c r="S77" s="28"/>
      <c r="T77" s="27">
        <f t="shared" si="4"/>
        <v>0</v>
      </c>
    </row>
    <row r="78" spans="1:20">
      <c r="A78" s="24" t="s">
        <v>157</v>
      </c>
      <c r="B78" s="19"/>
      <c r="C78" s="20" t="s">
        <v>158</v>
      </c>
      <c r="D78" s="22">
        <v>42829</v>
      </c>
      <c r="E78" s="22">
        <v>42829</v>
      </c>
      <c r="F78" s="22">
        <v>42829</v>
      </c>
      <c r="G78" s="28"/>
      <c r="H78" s="28"/>
      <c r="I78" s="28">
        <v>63</v>
      </c>
      <c r="J78" s="28"/>
      <c r="K78" s="27">
        <f t="shared" si="7"/>
        <v>1386.9300000000012</v>
      </c>
      <c r="L78" s="28"/>
      <c r="M78" s="28"/>
      <c r="N78" s="28"/>
      <c r="O78" s="28"/>
      <c r="P78" s="28"/>
      <c r="Q78" s="27">
        <f t="shared" si="8"/>
        <v>6.1899999999999995</v>
      </c>
      <c r="R78" s="28"/>
      <c r="S78" s="28"/>
      <c r="T78" s="27">
        <f t="shared" si="4"/>
        <v>0</v>
      </c>
    </row>
    <row r="79" spans="1:20">
      <c r="A79" s="24" t="s">
        <v>148</v>
      </c>
      <c r="B79" s="17"/>
      <c r="C79" s="24" t="s">
        <v>232</v>
      </c>
      <c r="D79" s="22">
        <v>42853</v>
      </c>
      <c r="E79" s="22">
        <v>42853</v>
      </c>
      <c r="F79" s="22">
        <v>42857</v>
      </c>
      <c r="G79" s="28"/>
      <c r="H79" s="28"/>
      <c r="I79" s="28">
        <v>5</v>
      </c>
      <c r="J79" s="28"/>
      <c r="K79" s="27">
        <f t="shared" si="7"/>
        <v>1381.9300000000012</v>
      </c>
      <c r="L79" s="28"/>
      <c r="M79" s="28"/>
      <c r="N79" s="28"/>
      <c r="O79" s="28"/>
      <c r="P79" s="28">
        <v>5</v>
      </c>
      <c r="Q79" s="27">
        <f t="shared" si="8"/>
        <v>11.19</v>
      </c>
      <c r="R79" s="28"/>
      <c r="S79" s="28"/>
      <c r="T79" s="27">
        <f t="shared" si="4"/>
        <v>0</v>
      </c>
    </row>
    <row r="80" spans="1:20">
      <c r="A80" s="24" t="s">
        <v>148</v>
      </c>
      <c r="B80" s="17"/>
      <c r="C80" s="20" t="s">
        <v>233</v>
      </c>
      <c r="D80" s="22">
        <v>42853</v>
      </c>
      <c r="E80" s="22">
        <v>42853</v>
      </c>
      <c r="F80" s="22">
        <v>42853</v>
      </c>
      <c r="G80" s="28"/>
      <c r="H80" s="28"/>
      <c r="I80" s="28"/>
      <c r="J80" s="28"/>
      <c r="K80" s="27">
        <f t="shared" si="7"/>
        <v>1381.9300000000012</v>
      </c>
      <c r="L80" s="28"/>
      <c r="M80" s="28"/>
      <c r="N80" s="28"/>
      <c r="O80" s="28">
        <v>0.7</v>
      </c>
      <c r="P80" s="28"/>
      <c r="Q80" s="27">
        <f t="shared" si="8"/>
        <v>10.49</v>
      </c>
      <c r="R80" s="28"/>
      <c r="S80" s="28"/>
      <c r="T80" s="27">
        <f t="shared" si="4"/>
        <v>0</v>
      </c>
    </row>
    <row r="81" spans="1:20">
      <c r="A81" s="24" t="s">
        <v>159</v>
      </c>
      <c r="B81" s="17" t="s">
        <v>234</v>
      </c>
      <c r="C81" s="20" t="s">
        <v>235</v>
      </c>
      <c r="D81" s="22">
        <v>42839</v>
      </c>
      <c r="E81" s="22">
        <v>42853</v>
      </c>
      <c r="F81" s="22">
        <v>42859</v>
      </c>
      <c r="G81" s="28"/>
      <c r="H81" s="28"/>
      <c r="I81" s="28">
        <v>253</v>
      </c>
      <c r="J81" s="28"/>
      <c r="K81" s="27">
        <f t="shared" si="7"/>
        <v>1128.9300000000012</v>
      </c>
      <c r="L81" s="28"/>
      <c r="M81" s="28"/>
      <c r="N81" s="28"/>
      <c r="O81" s="28"/>
      <c r="P81" s="28"/>
      <c r="Q81" s="27">
        <f t="shared" si="8"/>
        <v>10.49</v>
      </c>
      <c r="R81" s="28"/>
      <c r="S81" s="28"/>
      <c r="T81" s="27">
        <f t="shared" si="4"/>
        <v>0</v>
      </c>
    </row>
    <row r="82" spans="1:20">
      <c r="A82" s="24" t="s">
        <v>115</v>
      </c>
      <c r="B82" s="17"/>
      <c r="C82" s="20" t="s">
        <v>236</v>
      </c>
      <c r="D82" s="22">
        <v>42856</v>
      </c>
      <c r="E82" s="22">
        <v>42857</v>
      </c>
      <c r="F82" s="22">
        <v>42858</v>
      </c>
      <c r="G82" s="28"/>
      <c r="H82" s="28"/>
      <c r="I82" s="28">
        <v>1.19</v>
      </c>
      <c r="J82" s="28"/>
      <c r="K82" s="27">
        <f t="shared" si="7"/>
        <v>1127.7400000000011</v>
      </c>
      <c r="L82" s="28"/>
      <c r="M82" s="28"/>
      <c r="N82" s="28"/>
      <c r="O82" s="28"/>
      <c r="P82" s="28"/>
      <c r="Q82" s="27">
        <f t="shared" si="8"/>
        <v>10.49</v>
      </c>
      <c r="R82" s="28"/>
      <c r="S82" s="28"/>
      <c r="T82" s="27">
        <f t="shared" si="4"/>
        <v>0</v>
      </c>
    </row>
    <row r="83" spans="1:20">
      <c r="A83" s="24" t="s">
        <v>115</v>
      </c>
      <c r="B83" s="17"/>
      <c r="C83" s="20" t="s">
        <v>237</v>
      </c>
      <c r="D83" s="22">
        <v>42887</v>
      </c>
      <c r="E83" s="22">
        <v>42887</v>
      </c>
      <c r="F83" s="22">
        <v>42888</v>
      </c>
      <c r="G83" s="28"/>
      <c r="H83" s="28"/>
      <c r="I83" s="28">
        <v>1.19</v>
      </c>
      <c r="J83" s="28"/>
      <c r="K83" s="27">
        <f t="shared" si="7"/>
        <v>1126.5500000000011</v>
      </c>
      <c r="L83" s="28"/>
      <c r="M83" s="28"/>
      <c r="N83" s="28"/>
      <c r="O83" s="28"/>
      <c r="P83" s="28"/>
      <c r="Q83" s="27">
        <f t="shared" si="8"/>
        <v>10.49</v>
      </c>
      <c r="R83" s="28"/>
      <c r="S83" s="28"/>
      <c r="T83" s="27">
        <f t="shared" si="4"/>
        <v>0</v>
      </c>
    </row>
    <row r="84" spans="1:20">
      <c r="A84" s="24" t="s">
        <v>115</v>
      </c>
      <c r="B84" s="17"/>
      <c r="C84" s="20" t="s">
        <v>238</v>
      </c>
      <c r="D84" s="22">
        <v>42917</v>
      </c>
      <c r="E84" s="22">
        <v>42917</v>
      </c>
      <c r="F84" s="22">
        <v>42919</v>
      </c>
      <c r="G84" s="28"/>
      <c r="H84" s="28"/>
      <c r="I84" s="28">
        <v>1.19</v>
      </c>
      <c r="J84" s="28"/>
      <c r="K84" s="27">
        <f t="shared" si="7"/>
        <v>1125.360000000001</v>
      </c>
      <c r="L84" s="28"/>
      <c r="M84" s="28"/>
      <c r="N84" s="28"/>
      <c r="O84" s="28"/>
      <c r="P84" s="28"/>
      <c r="Q84" s="27">
        <f t="shared" si="8"/>
        <v>10.49</v>
      </c>
      <c r="R84" s="28"/>
      <c r="S84" s="28"/>
      <c r="T84" s="27">
        <f t="shared" si="4"/>
        <v>0</v>
      </c>
    </row>
    <row r="85" spans="1:20">
      <c r="A85" s="24" t="s">
        <v>157</v>
      </c>
      <c r="B85" s="19"/>
      <c r="C85" s="20" t="s">
        <v>158</v>
      </c>
      <c r="D85" s="22">
        <v>42920</v>
      </c>
      <c r="E85" s="22">
        <v>42920</v>
      </c>
      <c r="F85" s="22">
        <v>42920</v>
      </c>
      <c r="G85" s="28"/>
      <c r="H85" s="28"/>
      <c r="I85" s="28">
        <v>63</v>
      </c>
      <c r="J85" s="28"/>
      <c r="K85" s="27">
        <f t="shared" si="7"/>
        <v>1062.360000000001</v>
      </c>
      <c r="L85" s="28"/>
      <c r="M85" s="28"/>
      <c r="N85" s="28"/>
      <c r="O85" s="28"/>
      <c r="P85" s="28"/>
      <c r="Q85" s="27">
        <f t="shared" si="8"/>
        <v>10.49</v>
      </c>
      <c r="R85" s="28"/>
      <c r="S85" s="28"/>
      <c r="T85" s="27">
        <f t="shared" si="4"/>
        <v>0</v>
      </c>
    </row>
    <row r="86" spans="1:20">
      <c r="A86" s="24" t="s">
        <v>239</v>
      </c>
      <c r="B86" s="17" t="s">
        <v>240</v>
      </c>
      <c r="C86" s="20" t="s">
        <v>241</v>
      </c>
      <c r="D86" s="22">
        <v>42886</v>
      </c>
      <c r="E86" s="22">
        <v>42939</v>
      </c>
      <c r="F86" s="22">
        <v>42948</v>
      </c>
      <c r="G86" s="28"/>
      <c r="H86" s="28"/>
      <c r="I86" s="28">
        <v>606</v>
      </c>
      <c r="J86" s="28"/>
      <c r="K86" s="27">
        <f t="shared" si="7"/>
        <v>456.36000000000104</v>
      </c>
      <c r="L86" s="28"/>
      <c r="M86" s="28"/>
      <c r="N86" s="28"/>
      <c r="O86" s="28"/>
      <c r="P86" s="28"/>
      <c r="Q86" s="27">
        <f t="shared" si="8"/>
        <v>10.49</v>
      </c>
      <c r="R86" s="28"/>
      <c r="S86" s="28"/>
      <c r="T86" s="27">
        <f t="shared" si="4"/>
        <v>0</v>
      </c>
    </row>
    <row r="87" spans="1:20">
      <c r="A87" s="24" t="s">
        <v>175</v>
      </c>
      <c r="B87" s="17" t="s">
        <v>242</v>
      </c>
      <c r="C87" s="20" t="s">
        <v>243</v>
      </c>
      <c r="D87" s="22">
        <v>42916</v>
      </c>
      <c r="E87" s="22">
        <v>42921</v>
      </c>
      <c r="F87" s="22">
        <v>42942</v>
      </c>
      <c r="G87" s="28"/>
      <c r="H87" s="28"/>
      <c r="I87" s="28">
        <v>114</v>
      </c>
      <c r="J87" s="28"/>
      <c r="K87" s="27">
        <f t="shared" si="7"/>
        <v>342.36000000000104</v>
      </c>
      <c r="L87" s="28"/>
      <c r="M87" s="28"/>
      <c r="N87" s="28"/>
      <c r="O87" s="28"/>
      <c r="P87" s="28"/>
      <c r="Q87" s="27">
        <f t="shared" si="8"/>
        <v>10.49</v>
      </c>
      <c r="R87" s="28"/>
      <c r="S87" s="28"/>
      <c r="T87" s="27">
        <f t="shared" si="4"/>
        <v>0</v>
      </c>
    </row>
    <row r="88" spans="1:20">
      <c r="A88" s="24" t="s">
        <v>148</v>
      </c>
      <c r="B88" s="17"/>
      <c r="C88" s="20" t="s">
        <v>244</v>
      </c>
      <c r="D88" s="22">
        <v>42921</v>
      </c>
      <c r="E88" s="22">
        <v>42921</v>
      </c>
      <c r="F88" s="22">
        <v>42921</v>
      </c>
      <c r="G88" s="28"/>
      <c r="H88" s="28"/>
      <c r="I88" s="28"/>
      <c r="J88" s="28"/>
      <c r="K88" s="27">
        <f t="shared" si="7"/>
        <v>342.36000000000104</v>
      </c>
      <c r="L88" s="28"/>
      <c r="M88" s="28"/>
      <c r="N88" s="28"/>
      <c r="O88" s="28">
        <v>0.7</v>
      </c>
      <c r="P88" s="28"/>
      <c r="Q88" s="27">
        <f t="shared" si="8"/>
        <v>9.7900000000000009</v>
      </c>
      <c r="R88" s="28"/>
      <c r="S88" s="28"/>
      <c r="T88" s="27">
        <f t="shared" si="4"/>
        <v>0</v>
      </c>
    </row>
    <row r="89" spans="1:20">
      <c r="A89" s="24" t="s">
        <v>159</v>
      </c>
      <c r="B89" s="17"/>
      <c r="C89" s="20" t="s">
        <v>245</v>
      </c>
      <c r="D89" s="22">
        <v>42929</v>
      </c>
      <c r="E89" s="22">
        <v>42955</v>
      </c>
      <c r="F89" s="22">
        <v>42955</v>
      </c>
      <c r="G89" s="28"/>
      <c r="H89" s="28"/>
      <c r="I89" s="28">
        <v>267</v>
      </c>
      <c r="J89" s="28"/>
      <c r="K89" s="27">
        <f t="shared" si="7"/>
        <v>75.360000000001037</v>
      </c>
      <c r="L89" s="28"/>
      <c r="M89" s="28"/>
      <c r="N89" s="28"/>
      <c r="O89" s="28"/>
      <c r="P89" s="28"/>
      <c r="Q89" s="27">
        <f t="shared" si="8"/>
        <v>9.7900000000000009</v>
      </c>
      <c r="R89" s="28"/>
      <c r="S89" s="28"/>
      <c r="T89" s="27">
        <f t="shared" si="4"/>
        <v>0</v>
      </c>
    </row>
    <row r="90" spans="1:20">
      <c r="A90" s="24" t="s">
        <v>246</v>
      </c>
      <c r="B90" s="17"/>
      <c r="C90" s="20" t="s">
        <v>247</v>
      </c>
      <c r="D90" s="22">
        <v>42916</v>
      </c>
      <c r="E90" s="22">
        <v>42955</v>
      </c>
      <c r="F90" s="22">
        <v>42955</v>
      </c>
      <c r="G90" s="28"/>
      <c r="H90" s="28"/>
      <c r="I90" s="28"/>
      <c r="J90" s="28">
        <v>900</v>
      </c>
      <c r="K90" s="27">
        <f t="shared" si="7"/>
        <v>975.36000000000104</v>
      </c>
      <c r="L90" s="28"/>
      <c r="M90" s="28"/>
      <c r="N90" s="28"/>
      <c r="O90" s="28"/>
      <c r="P90" s="28"/>
      <c r="Q90" s="27">
        <f t="shared" si="8"/>
        <v>9.7900000000000009</v>
      </c>
      <c r="R90" s="28"/>
      <c r="S90" s="28"/>
      <c r="T90" s="27">
        <f t="shared" si="4"/>
        <v>0</v>
      </c>
    </row>
    <row r="91" spans="1:20">
      <c r="A91" s="24" t="s">
        <v>115</v>
      </c>
      <c r="B91" s="17"/>
      <c r="C91" s="20" t="s">
        <v>248</v>
      </c>
      <c r="D91" s="22">
        <v>42948</v>
      </c>
      <c r="E91" s="22">
        <v>42949</v>
      </c>
      <c r="F91" s="22">
        <v>42950</v>
      </c>
      <c r="G91" s="28"/>
      <c r="H91" s="28"/>
      <c r="I91" s="28">
        <v>1.19</v>
      </c>
      <c r="J91" s="28"/>
      <c r="K91" s="27">
        <f t="shared" si="7"/>
        <v>974.17000000000098</v>
      </c>
      <c r="L91" s="28"/>
      <c r="M91" s="28"/>
      <c r="N91" s="28"/>
      <c r="O91" s="28"/>
      <c r="P91" s="28"/>
      <c r="Q91" s="27">
        <f t="shared" si="8"/>
        <v>9.7900000000000009</v>
      </c>
      <c r="R91" s="28"/>
      <c r="S91" s="28"/>
      <c r="T91" s="27">
        <f t="shared" si="4"/>
        <v>0</v>
      </c>
    </row>
    <row r="92" spans="1:20">
      <c r="A92" s="24" t="s">
        <v>115</v>
      </c>
      <c r="B92" s="17"/>
      <c r="C92" s="20" t="s">
        <v>249</v>
      </c>
      <c r="D92" s="22">
        <v>42979</v>
      </c>
      <c r="E92" s="22">
        <v>42980</v>
      </c>
      <c r="F92" s="22">
        <v>42982</v>
      </c>
      <c r="G92" s="28"/>
      <c r="H92" s="28"/>
      <c r="I92" s="28">
        <v>1.19</v>
      </c>
      <c r="J92" s="28"/>
      <c r="K92" s="27">
        <f t="shared" si="7"/>
        <v>972.98000000000093</v>
      </c>
      <c r="L92" s="28"/>
      <c r="M92" s="28"/>
      <c r="N92" s="28"/>
      <c r="O92" s="28"/>
      <c r="P92" s="28"/>
      <c r="Q92" s="27">
        <f t="shared" si="8"/>
        <v>9.7900000000000009</v>
      </c>
      <c r="R92" s="28"/>
      <c r="S92" s="28"/>
      <c r="T92" s="27">
        <f t="shared" si="4"/>
        <v>0</v>
      </c>
    </row>
    <row r="93" spans="1:20">
      <c r="A93" s="24" t="s">
        <v>115</v>
      </c>
      <c r="B93" s="17"/>
      <c r="C93" s="20" t="s">
        <v>250</v>
      </c>
      <c r="D93" s="22">
        <v>42987</v>
      </c>
      <c r="E93" s="22">
        <v>42987</v>
      </c>
      <c r="F93" s="22">
        <v>42989</v>
      </c>
      <c r="G93" s="28"/>
      <c r="H93" s="28"/>
      <c r="I93" s="28">
        <v>43.06</v>
      </c>
      <c r="J93" s="28"/>
      <c r="K93" s="27">
        <f t="shared" si="7"/>
        <v>929.92000000000098</v>
      </c>
      <c r="L93" s="28"/>
      <c r="M93" s="28"/>
      <c r="N93" s="28"/>
      <c r="O93" s="28"/>
      <c r="P93" s="28"/>
      <c r="Q93" s="27">
        <f t="shared" si="8"/>
        <v>9.7900000000000009</v>
      </c>
      <c r="R93" s="28"/>
      <c r="S93" s="28"/>
      <c r="T93" s="27">
        <f t="shared" si="4"/>
        <v>0</v>
      </c>
    </row>
    <row r="94" spans="1:20">
      <c r="A94" s="24" t="s">
        <v>115</v>
      </c>
      <c r="B94" s="17"/>
      <c r="C94" s="20" t="s">
        <v>251</v>
      </c>
      <c r="D94" s="22">
        <v>42991</v>
      </c>
      <c r="E94" s="22">
        <v>42991</v>
      </c>
      <c r="F94" s="22">
        <v>42992</v>
      </c>
      <c r="G94" s="28"/>
      <c r="H94" s="28"/>
      <c r="I94" s="28">
        <v>59.99</v>
      </c>
      <c r="J94" s="28"/>
      <c r="K94" s="27">
        <f t="shared" si="7"/>
        <v>869.93000000000097</v>
      </c>
      <c r="L94" s="28"/>
      <c r="M94" s="28"/>
      <c r="N94" s="28"/>
      <c r="O94" s="28"/>
      <c r="P94" s="28"/>
      <c r="Q94" s="27">
        <f t="shared" si="8"/>
        <v>9.7900000000000009</v>
      </c>
      <c r="R94" s="28"/>
      <c r="S94" s="28"/>
      <c r="T94" s="27">
        <f t="shared" si="4"/>
        <v>0</v>
      </c>
    </row>
    <row r="95" spans="1:20">
      <c r="A95" s="24" t="s">
        <v>157</v>
      </c>
      <c r="B95" s="19"/>
      <c r="C95" s="20" t="s">
        <v>158</v>
      </c>
      <c r="D95" s="22">
        <v>43011</v>
      </c>
      <c r="E95" s="22">
        <v>43011</v>
      </c>
      <c r="F95" s="22">
        <v>43011</v>
      </c>
      <c r="G95" s="28"/>
      <c r="H95" s="28"/>
      <c r="I95" s="28">
        <v>63</v>
      </c>
      <c r="J95" s="28"/>
      <c r="K95" s="27">
        <f t="shared" si="7"/>
        <v>806.93000000000097</v>
      </c>
      <c r="L95" s="28"/>
      <c r="M95" s="28"/>
      <c r="N95" s="28"/>
      <c r="O95" s="28"/>
      <c r="P95" s="28"/>
      <c r="Q95" s="27">
        <f t="shared" si="8"/>
        <v>9.7900000000000009</v>
      </c>
      <c r="R95" s="28"/>
      <c r="S95" s="28"/>
      <c r="T95" s="27">
        <f t="shared" si="4"/>
        <v>0</v>
      </c>
    </row>
    <row r="96" spans="1:20">
      <c r="A96" s="24" t="s">
        <v>115</v>
      </c>
      <c r="B96" s="17"/>
      <c r="C96" s="20" t="s">
        <v>252</v>
      </c>
      <c r="D96" s="22">
        <v>43009</v>
      </c>
      <c r="E96" s="22">
        <v>43013</v>
      </c>
      <c r="F96" s="22">
        <v>43014</v>
      </c>
      <c r="G96" s="28"/>
      <c r="H96" s="28"/>
      <c r="I96" s="28">
        <v>1.19</v>
      </c>
      <c r="J96" s="28"/>
      <c r="K96" s="27">
        <f t="shared" si="7"/>
        <v>805.74000000000092</v>
      </c>
      <c r="L96" s="28"/>
      <c r="M96" s="28"/>
      <c r="N96" s="28"/>
      <c r="O96" s="28"/>
      <c r="P96" s="28"/>
      <c r="Q96" s="27">
        <f t="shared" si="8"/>
        <v>9.7900000000000009</v>
      </c>
      <c r="R96" s="28"/>
      <c r="S96" s="28"/>
      <c r="T96" s="27">
        <f t="shared" si="4"/>
        <v>0</v>
      </c>
    </row>
    <row r="97" spans="1:20">
      <c r="A97" s="24" t="s">
        <v>253</v>
      </c>
      <c r="B97" s="17"/>
      <c r="C97" s="20" t="s">
        <v>254</v>
      </c>
      <c r="D97" s="22">
        <v>42983</v>
      </c>
      <c r="E97" s="22">
        <v>43013</v>
      </c>
      <c r="F97" s="22">
        <v>43025</v>
      </c>
      <c r="G97" s="28"/>
      <c r="H97" s="28"/>
      <c r="I97" s="28"/>
      <c r="J97" s="28">
        <v>780</v>
      </c>
      <c r="K97" s="27">
        <f t="shared" si="7"/>
        <v>1585.7400000000009</v>
      </c>
      <c r="L97" s="28"/>
      <c r="M97" s="28"/>
      <c r="N97" s="28"/>
      <c r="O97" s="28"/>
      <c r="P97" s="28"/>
      <c r="Q97" s="27">
        <f t="shared" si="8"/>
        <v>9.7900000000000009</v>
      </c>
      <c r="R97" s="28"/>
      <c r="S97" s="28"/>
      <c r="T97" s="27">
        <f t="shared" si="4"/>
        <v>0</v>
      </c>
    </row>
    <row r="98" spans="1:20">
      <c r="A98" s="24" t="s">
        <v>115</v>
      </c>
      <c r="B98" s="17"/>
      <c r="C98" s="20" t="s">
        <v>255</v>
      </c>
      <c r="D98" s="22">
        <v>43040</v>
      </c>
      <c r="E98" s="22">
        <v>43041</v>
      </c>
      <c r="F98" s="22">
        <v>43042</v>
      </c>
      <c r="G98" s="28"/>
      <c r="H98" s="28"/>
      <c r="I98" s="28">
        <v>1.19</v>
      </c>
      <c r="J98" s="28"/>
      <c r="K98" s="27">
        <f t="shared" si="7"/>
        <v>1584.5500000000009</v>
      </c>
      <c r="L98" s="28"/>
      <c r="M98" s="28"/>
      <c r="N98" s="28"/>
      <c r="O98" s="28"/>
      <c r="P98" s="28"/>
      <c r="Q98" s="27">
        <f t="shared" si="8"/>
        <v>9.7900000000000009</v>
      </c>
      <c r="R98" s="28"/>
      <c r="S98" s="28"/>
      <c r="T98" s="27">
        <f t="shared" si="4"/>
        <v>0</v>
      </c>
    </row>
    <row r="99" spans="1:20">
      <c r="A99" s="24" t="s">
        <v>159</v>
      </c>
      <c r="B99" s="17"/>
      <c r="C99" s="20" t="s">
        <v>256</v>
      </c>
      <c r="D99" s="22">
        <v>43022</v>
      </c>
      <c r="E99" s="22">
        <v>43033</v>
      </c>
      <c r="F99" s="22">
        <v>43046</v>
      </c>
      <c r="G99" s="28"/>
      <c r="H99" s="28"/>
      <c r="I99" s="28">
        <v>286</v>
      </c>
      <c r="J99" s="28"/>
      <c r="K99" s="27">
        <f t="shared" si="7"/>
        <v>1298.5500000000009</v>
      </c>
      <c r="L99" s="28"/>
      <c r="M99" s="28"/>
      <c r="N99" s="28"/>
      <c r="O99" s="28"/>
      <c r="P99" s="28"/>
      <c r="Q99" s="27">
        <f t="shared" si="8"/>
        <v>9.7900000000000009</v>
      </c>
      <c r="R99" s="28"/>
      <c r="S99" s="28"/>
      <c r="T99" s="27">
        <f t="shared" si="4"/>
        <v>0</v>
      </c>
    </row>
    <row r="100" spans="1:20">
      <c r="A100" s="24" t="s">
        <v>257</v>
      </c>
      <c r="B100" s="17"/>
      <c r="C100" s="20" t="s">
        <v>258</v>
      </c>
      <c r="D100" s="22">
        <v>43038</v>
      </c>
      <c r="E100" s="22">
        <v>43066</v>
      </c>
      <c r="F100" s="22">
        <v>43068</v>
      </c>
      <c r="G100" s="28"/>
      <c r="H100" s="28"/>
      <c r="I100" s="28"/>
      <c r="J100" s="28">
        <v>80</v>
      </c>
      <c r="K100" s="27">
        <f t="shared" si="7"/>
        <v>1378.5500000000009</v>
      </c>
      <c r="L100" s="28"/>
      <c r="M100" s="28"/>
      <c r="N100" s="28"/>
      <c r="O100" s="28"/>
      <c r="P100" s="28"/>
      <c r="Q100" s="27">
        <f t="shared" si="8"/>
        <v>9.7900000000000009</v>
      </c>
      <c r="R100" s="28"/>
      <c r="S100" s="28"/>
      <c r="T100" s="27">
        <f t="shared" si="4"/>
        <v>0</v>
      </c>
    </row>
    <row r="101" spans="1:20">
      <c r="A101" s="24" t="s">
        <v>115</v>
      </c>
      <c r="B101" s="17"/>
      <c r="C101" s="20" t="s">
        <v>259</v>
      </c>
      <c r="D101" s="22">
        <v>43070</v>
      </c>
      <c r="E101" s="22">
        <v>43070</v>
      </c>
      <c r="F101" s="22">
        <v>43074</v>
      </c>
      <c r="G101" s="28"/>
      <c r="H101" s="28"/>
      <c r="I101" s="28">
        <v>1.19</v>
      </c>
      <c r="J101" s="28"/>
      <c r="K101" s="27">
        <f t="shared" si="7"/>
        <v>1377.3600000000008</v>
      </c>
      <c r="L101" s="28"/>
      <c r="M101" s="28"/>
      <c r="N101" s="28"/>
      <c r="O101" s="28"/>
      <c r="P101" s="28"/>
      <c r="Q101" s="27">
        <f t="shared" si="8"/>
        <v>9.7900000000000009</v>
      </c>
      <c r="R101" s="28"/>
      <c r="S101" s="28"/>
      <c r="T101" s="27">
        <f t="shared" si="4"/>
        <v>0</v>
      </c>
    </row>
    <row r="102" spans="1:20">
      <c r="A102" s="24" t="s">
        <v>148</v>
      </c>
      <c r="B102" s="17"/>
      <c r="C102" s="20" t="s">
        <v>260</v>
      </c>
      <c r="D102" s="22">
        <v>43074</v>
      </c>
      <c r="E102" s="22">
        <v>43074</v>
      </c>
      <c r="F102" s="22">
        <v>43074</v>
      </c>
      <c r="G102" s="28"/>
      <c r="H102" s="28"/>
      <c r="I102" s="28"/>
      <c r="J102" s="28"/>
      <c r="K102" s="27">
        <f t="shared" si="7"/>
        <v>1377.3600000000008</v>
      </c>
      <c r="L102" s="28"/>
      <c r="M102" s="28"/>
      <c r="N102" s="28"/>
      <c r="O102" s="28">
        <v>1.7</v>
      </c>
      <c r="P102" s="28"/>
      <c r="Q102" s="27">
        <f t="shared" si="8"/>
        <v>8.0900000000000016</v>
      </c>
      <c r="R102" s="28"/>
      <c r="S102" s="28"/>
      <c r="T102" s="27">
        <f t="shared" si="4"/>
        <v>0</v>
      </c>
    </row>
    <row r="103" spans="1:20">
      <c r="A103" s="24" t="s">
        <v>148</v>
      </c>
      <c r="B103" s="17"/>
      <c r="C103" s="20" t="s">
        <v>261</v>
      </c>
      <c r="D103" s="22">
        <v>43075</v>
      </c>
      <c r="E103" s="22">
        <v>43075</v>
      </c>
      <c r="F103" s="22">
        <v>43075</v>
      </c>
      <c r="G103" s="28"/>
      <c r="H103" s="28"/>
      <c r="I103" s="28"/>
      <c r="J103" s="28"/>
      <c r="K103" s="27">
        <f t="shared" si="7"/>
        <v>1377.3600000000008</v>
      </c>
      <c r="L103" s="28"/>
      <c r="M103" s="28"/>
      <c r="N103" s="28"/>
      <c r="O103" s="28">
        <v>2.84</v>
      </c>
      <c r="P103" s="28"/>
      <c r="Q103" s="27">
        <f t="shared" si="8"/>
        <v>5.2500000000000018</v>
      </c>
      <c r="R103" s="28"/>
      <c r="S103" s="28"/>
      <c r="T103" s="27">
        <f t="shared" si="4"/>
        <v>0</v>
      </c>
    </row>
    <row r="104" spans="1:20">
      <c r="A104" s="24" t="s">
        <v>148</v>
      </c>
      <c r="B104" s="17"/>
      <c r="C104" s="24" t="s">
        <v>232</v>
      </c>
      <c r="D104" s="22">
        <v>43075</v>
      </c>
      <c r="E104" s="22">
        <v>43075</v>
      </c>
      <c r="F104" s="22">
        <v>43076</v>
      </c>
      <c r="G104" s="28"/>
      <c r="H104" s="28"/>
      <c r="I104" s="28">
        <v>5</v>
      </c>
      <c r="J104" s="28"/>
      <c r="K104" s="27">
        <f t="shared" si="7"/>
        <v>1372.3600000000008</v>
      </c>
      <c r="L104" s="28"/>
      <c r="M104" s="28"/>
      <c r="N104" s="28"/>
      <c r="O104" s="28"/>
      <c r="P104" s="28">
        <v>5</v>
      </c>
      <c r="Q104" s="27">
        <f t="shared" si="8"/>
        <v>10.250000000000002</v>
      </c>
      <c r="R104" s="28"/>
      <c r="S104" s="28"/>
      <c r="T104" s="27">
        <f t="shared" si="4"/>
        <v>0</v>
      </c>
    </row>
    <row r="105" spans="1:20">
      <c r="A105" s="24" t="s">
        <v>262</v>
      </c>
      <c r="B105" s="17"/>
      <c r="C105" s="20" t="s">
        <v>263</v>
      </c>
      <c r="D105" s="22">
        <v>43095</v>
      </c>
      <c r="E105" s="22">
        <v>43092</v>
      </c>
      <c r="F105" s="22">
        <v>43095</v>
      </c>
      <c r="G105" s="28"/>
      <c r="H105" s="28"/>
      <c r="I105" s="28">
        <v>427.94</v>
      </c>
      <c r="J105" s="28"/>
      <c r="K105" s="27">
        <f t="shared" si="7"/>
        <v>944.42000000000075</v>
      </c>
      <c r="L105" s="28"/>
      <c r="M105" s="28"/>
      <c r="N105" s="28"/>
      <c r="O105" s="28"/>
      <c r="P105" s="28"/>
      <c r="Q105" s="27">
        <f t="shared" si="8"/>
        <v>10.250000000000002</v>
      </c>
      <c r="R105" s="28"/>
      <c r="S105" s="28"/>
      <c r="T105" s="27">
        <f t="shared" si="4"/>
        <v>0</v>
      </c>
    </row>
    <row r="106" spans="1:20">
      <c r="A106" s="24" t="s">
        <v>220</v>
      </c>
      <c r="B106" s="17"/>
      <c r="C106" s="20">
        <v>20171031</v>
      </c>
      <c r="D106" s="22">
        <v>43039</v>
      </c>
      <c r="E106" s="22">
        <v>43066</v>
      </c>
      <c r="F106" s="22">
        <v>43087</v>
      </c>
      <c r="G106" s="28"/>
      <c r="H106" s="28"/>
      <c r="I106" s="28">
        <v>187</v>
      </c>
      <c r="J106" s="28"/>
      <c r="K106" s="27">
        <f t="shared" si="7"/>
        <v>757.42000000000075</v>
      </c>
      <c r="L106" s="28"/>
      <c r="M106" s="28"/>
      <c r="N106" s="28"/>
      <c r="O106" s="28"/>
      <c r="P106" s="28"/>
      <c r="Q106" s="27">
        <f t="shared" si="8"/>
        <v>10.250000000000002</v>
      </c>
      <c r="R106" s="28"/>
      <c r="S106" s="28"/>
      <c r="T106" s="27">
        <f t="shared" si="4"/>
        <v>0</v>
      </c>
    </row>
    <row r="107" spans="1:20">
      <c r="A107" s="24" t="s">
        <v>246</v>
      </c>
      <c r="B107" s="17"/>
      <c r="C107" s="20" t="s">
        <v>264</v>
      </c>
      <c r="D107" s="22">
        <v>43095</v>
      </c>
      <c r="E107" s="22">
        <v>43096</v>
      </c>
      <c r="F107" s="22">
        <v>43097</v>
      </c>
      <c r="G107" s="28"/>
      <c r="H107" s="28"/>
      <c r="I107" s="18"/>
      <c r="J107" s="28">
        <v>900</v>
      </c>
      <c r="K107" s="27">
        <f t="shared" si="7"/>
        <v>1657.4200000000008</v>
      </c>
      <c r="L107" s="28"/>
      <c r="M107" s="28"/>
      <c r="N107" s="28"/>
      <c r="O107" s="28"/>
      <c r="P107" s="28"/>
      <c r="Q107" s="27">
        <f t="shared" si="8"/>
        <v>10.250000000000002</v>
      </c>
      <c r="R107" s="28"/>
      <c r="S107" s="28"/>
      <c r="T107" s="27">
        <f t="shared" si="4"/>
        <v>0</v>
      </c>
    </row>
    <row r="108" spans="1:20">
      <c r="B108" s="17"/>
      <c r="C108" s="20"/>
      <c r="D108" s="17"/>
      <c r="E108" s="17"/>
      <c r="F108" s="17"/>
      <c r="G108" s="28"/>
      <c r="H108" s="28"/>
      <c r="I108" s="28"/>
      <c r="J108" s="28"/>
      <c r="K108" s="28"/>
      <c r="L108" s="28"/>
      <c r="M108" s="28"/>
      <c r="N108" s="28"/>
      <c r="O108" s="28"/>
      <c r="P108" s="28"/>
      <c r="Q108" s="18"/>
      <c r="R108" s="28"/>
      <c r="S108" s="28"/>
      <c r="T108" s="18"/>
    </row>
    <row r="109" spans="1:20" ht="18">
      <c r="A109" s="41" t="s">
        <v>265</v>
      </c>
      <c r="B109" s="17"/>
      <c r="C109" s="20"/>
      <c r="D109" s="17"/>
      <c r="E109" s="17"/>
      <c r="F109" s="17"/>
      <c r="G109" s="35">
        <f>SUM(G70:G107)</f>
        <v>3431</v>
      </c>
      <c r="H109" s="35">
        <f t="shared" ref="H109:I109" si="9">SUM(H70:H107)</f>
        <v>0</v>
      </c>
      <c r="I109" s="35">
        <f t="shared" si="9"/>
        <v>8398.5299999999934</v>
      </c>
      <c r="J109" s="35">
        <f>SUM(J70:J108)</f>
        <v>10055.950000000001</v>
      </c>
      <c r="K109" s="33">
        <f>-I109+J109</f>
        <v>1657.4200000000073</v>
      </c>
      <c r="L109" s="32">
        <f t="shared" ref="L109:M109" si="10">SUM(L70:L107)</f>
        <v>0</v>
      </c>
      <c r="M109" s="32">
        <f t="shared" si="10"/>
        <v>0</v>
      </c>
      <c r="N109" s="34">
        <f>-L109+M109</f>
        <v>0</v>
      </c>
      <c r="O109" s="32">
        <f t="shared" ref="O109:P109" si="11">SUM(O70:O107)</f>
        <v>21.75</v>
      </c>
      <c r="P109" s="32">
        <f t="shared" si="11"/>
        <v>32</v>
      </c>
      <c r="Q109" s="31">
        <f>-O109+P109</f>
        <v>10.25</v>
      </c>
      <c r="R109" s="32">
        <f t="shared" ref="R109:S109" si="12">SUM(R70:R107)</f>
        <v>0</v>
      </c>
      <c r="S109" s="32">
        <f t="shared" si="12"/>
        <v>0</v>
      </c>
      <c r="T109" s="31">
        <f>-R109+S109</f>
        <v>0</v>
      </c>
    </row>
    <row r="110" spans="1:20">
      <c r="B110" s="17"/>
      <c r="C110" s="20"/>
      <c r="D110" s="17"/>
      <c r="E110" s="17"/>
      <c r="F110" s="17"/>
      <c r="G110" s="28"/>
      <c r="H110" s="28"/>
      <c r="I110" s="28"/>
      <c r="J110" s="28"/>
      <c r="K110" s="28"/>
      <c r="L110" s="28"/>
      <c r="M110" s="28"/>
      <c r="N110" s="28"/>
      <c r="O110" s="28"/>
      <c r="P110" s="28"/>
      <c r="Q110" s="18"/>
      <c r="R110" s="28"/>
      <c r="S110" s="28"/>
      <c r="T110" s="18"/>
    </row>
    <row r="111" spans="1:20">
      <c r="A111" s="24" t="s">
        <v>115</v>
      </c>
      <c r="C111" s="20" t="s">
        <v>266</v>
      </c>
      <c r="D111" s="22">
        <v>43101</v>
      </c>
      <c r="E111" s="22">
        <v>43103</v>
      </c>
      <c r="F111" s="22">
        <v>43104</v>
      </c>
      <c r="I111" s="28">
        <v>1.19</v>
      </c>
      <c r="K111" s="28">
        <f>K109-I111+J111</f>
        <v>1656.2300000000073</v>
      </c>
      <c r="N111" s="28">
        <f>N109-L111+M111</f>
        <v>0</v>
      </c>
      <c r="Q111" s="28">
        <f>Q109-O111+P111</f>
        <v>10.25</v>
      </c>
      <c r="T111" s="28">
        <v>0</v>
      </c>
    </row>
    <row r="112" spans="1:20" s="29" customFormat="1">
      <c r="A112" s="24" t="s">
        <v>148</v>
      </c>
      <c r="B112" s="17"/>
      <c r="C112" s="24" t="s">
        <v>232</v>
      </c>
      <c r="D112" s="22">
        <v>43101</v>
      </c>
      <c r="E112" s="22">
        <v>43101</v>
      </c>
      <c r="F112" s="22">
        <v>43101</v>
      </c>
      <c r="G112" s="28"/>
      <c r="H112" s="43">
        <v>0.89</v>
      </c>
      <c r="J112" s="43"/>
      <c r="K112" s="28">
        <f>K111-G112+J112</f>
        <v>1656.2300000000073</v>
      </c>
      <c r="L112" s="43"/>
      <c r="M112" s="43"/>
      <c r="N112" s="28">
        <f>N111-L112+M112</f>
        <v>0</v>
      </c>
      <c r="O112" s="43">
        <v>5</v>
      </c>
      <c r="P112" s="43"/>
      <c r="Q112" s="28">
        <f>Q111-O112+P112</f>
        <v>5.25</v>
      </c>
      <c r="R112" s="43"/>
      <c r="S112" s="28">
        <v>4.1100000000000003</v>
      </c>
      <c r="T112" s="28">
        <f>T111-R112+S112</f>
        <v>4.1100000000000003</v>
      </c>
    </row>
    <row r="113" spans="1:20">
      <c r="A113" s="24" t="s">
        <v>148</v>
      </c>
      <c r="B113" s="17"/>
      <c r="C113" s="20">
        <v>205244075</v>
      </c>
      <c r="D113" s="22">
        <v>43103</v>
      </c>
      <c r="E113" s="22">
        <v>43103</v>
      </c>
      <c r="F113" s="22">
        <v>43103</v>
      </c>
      <c r="G113" s="28"/>
      <c r="H113" s="28"/>
      <c r="I113" s="28"/>
      <c r="J113" s="28"/>
      <c r="K113" s="28">
        <f>K111-I113+J113</f>
        <v>1656.2300000000073</v>
      </c>
      <c r="L113" s="28"/>
      <c r="M113" s="28"/>
      <c r="N113" s="28">
        <f>N111-L113+M113</f>
        <v>0</v>
      </c>
      <c r="O113" s="28"/>
      <c r="P113" s="28"/>
      <c r="Q113" s="28">
        <f>Q112-O113+P113</f>
        <v>5.25</v>
      </c>
      <c r="R113" s="28">
        <v>0.75</v>
      </c>
      <c r="S113" s="28"/>
      <c r="T113" s="28">
        <f>T112-R113+S113</f>
        <v>3.3600000000000003</v>
      </c>
    </row>
    <row r="114" spans="1:20">
      <c r="A114" s="24" t="s">
        <v>167</v>
      </c>
      <c r="B114" s="17"/>
      <c r="C114" s="20">
        <v>205441645</v>
      </c>
      <c r="D114" s="22">
        <v>43111</v>
      </c>
      <c r="E114" s="22">
        <v>43111</v>
      </c>
      <c r="F114" s="22">
        <v>43111</v>
      </c>
      <c r="G114" s="28"/>
      <c r="H114" s="28"/>
      <c r="I114" s="28"/>
      <c r="J114" s="28"/>
      <c r="K114" s="28">
        <f t="shared" ref="K114:K177" si="13">K113-I114+J114</f>
        <v>1656.2300000000073</v>
      </c>
      <c r="L114" s="28"/>
      <c r="M114" s="28"/>
      <c r="N114" s="28">
        <f t="shared" ref="N114:N178" si="14">N113-L114+M114</f>
        <v>0</v>
      </c>
      <c r="O114" s="28"/>
      <c r="P114" s="28"/>
      <c r="Q114" s="28">
        <f t="shared" ref="Q114:Q178" si="15">Q113-O114+P114</f>
        <v>5.25</v>
      </c>
      <c r="R114" s="28">
        <v>0.73</v>
      </c>
      <c r="S114" s="28"/>
      <c r="T114" s="28">
        <f t="shared" ref="T114:T178" si="16">T113-R114+S114</f>
        <v>2.6300000000000003</v>
      </c>
    </row>
    <row r="115" spans="1:20">
      <c r="A115" s="24" t="s">
        <v>157</v>
      </c>
      <c r="B115" s="19"/>
      <c r="C115" s="20" t="s">
        <v>158</v>
      </c>
      <c r="D115" s="22">
        <v>43117</v>
      </c>
      <c r="E115" s="22">
        <v>43117</v>
      </c>
      <c r="F115" s="22">
        <v>43117</v>
      </c>
      <c r="I115" s="28">
        <v>72</v>
      </c>
      <c r="K115" s="28">
        <f t="shared" si="13"/>
        <v>1584.2300000000073</v>
      </c>
      <c r="N115" s="28">
        <f t="shared" si="14"/>
        <v>0</v>
      </c>
      <c r="Q115" s="28">
        <f t="shared" si="15"/>
        <v>5.25</v>
      </c>
      <c r="T115" s="28">
        <f t="shared" si="16"/>
        <v>2.6300000000000003</v>
      </c>
    </row>
    <row r="116" spans="1:20">
      <c r="A116" s="24" t="s">
        <v>267</v>
      </c>
      <c r="C116" s="20" t="s">
        <v>268</v>
      </c>
      <c r="D116" s="22">
        <v>43123</v>
      </c>
      <c r="E116" s="22">
        <v>43123</v>
      </c>
      <c r="F116" s="22">
        <v>43124</v>
      </c>
      <c r="I116" s="28">
        <v>10</v>
      </c>
      <c r="K116" s="28">
        <f t="shared" si="13"/>
        <v>1574.2300000000073</v>
      </c>
      <c r="N116" s="28">
        <f t="shared" si="14"/>
        <v>0</v>
      </c>
      <c r="Q116" s="28">
        <f t="shared" si="15"/>
        <v>5.25</v>
      </c>
      <c r="T116" s="28">
        <f t="shared" si="16"/>
        <v>2.6300000000000003</v>
      </c>
    </row>
    <row r="117" spans="1:20">
      <c r="A117" s="24" t="s">
        <v>267</v>
      </c>
      <c r="C117" s="20" t="s">
        <v>269</v>
      </c>
      <c r="D117" s="22">
        <v>43123</v>
      </c>
      <c r="E117" s="22">
        <v>43123</v>
      </c>
      <c r="F117" s="22">
        <v>43123</v>
      </c>
      <c r="J117" s="28">
        <v>10</v>
      </c>
      <c r="K117" s="28">
        <f t="shared" si="13"/>
        <v>1584.2300000000073</v>
      </c>
      <c r="N117" s="28">
        <f t="shared" si="14"/>
        <v>0</v>
      </c>
      <c r="Q117" s="28">
        <f t="shared" si="15"/>
        <v>5.25</v>
      </c>
      <c r="T117" s="28">
        <f t="shared" si="16"/>
        <v>2.6300000000000003</v>
      </c>
    </row>
    <row r="118" spans="1:20">
      <c r="A118" s="24" t="s">
        <v>148</v>
      </c>
      <c r="C118" s="20">
        <v>205723156</v>
      </c>
      <c r="D118" s="22">
        <v>43123</v>
      </c>
      <c r="E118" s="22">
        <v>43123</v>
      </c>
      <c r="F118" s="22">
        <v>43123</v>
      </c>
      <c r="K118" s="28">
        <f t="shared" si="13"/>
        <v>1584.2300000000073</v>
      </c>
      <c r="N118" s="28">
        <f t="shared" si="14"/>
        <v>0</v>
      </c>
      <c r="O118" s="28"/>
      <c r="Q118" s="28">
        <f t="shared" si="15"/>
        <v>5.25</v>
      </c>
      <c r="R118" s="28">
        <v>0.73</v>
      </c>
      <c r="T118" s="28">
        <f t="shared" si="16"/>
        <v>1.9000000000000004</v>
      </c>
    </row>
    <row r="119" spans="1:20">
      <c r="A119" s="24" t="s">
        <v>115</v>
      </c>
      <c r="C119" s="20" t="s">
        <v>270</v>
      </c>
      <c r="D119" s="22">
        <v>43132</v>
      </c>
      <c r="E119" s="22">
        <v>43132</v>
      </c>
      <c r="F119" s="22">
        <v>43133</v>
      </c>
      <c r="I119" s="28">
        <v>1.2</v>
      </c>
      <c r="K119" s="28">
        <f t="shared" si="13"/>
        <v>1583.0300000000072</v>
      </c>
      <c r="N119" s="28">
        <f t="shared" si="14"/>
        <v>0</v>
      </c>
      <c r="Q119" s="28">
        <f t="shared" si="15"/>
        <v>5.25</v>
      </c>
      <c r="T119" s="28">
        <f t="shared" si="16"/>
        <v>1.9000000000000004</v>
      </c>
    </row>
    <row r="120" spans="1:20">
      <c r="A120" s="24" t="s">
        <v>126</v>
      </c>
      <c r="C120" s="20" t="s">
        <v>271</v>
      </c>
      <c r="D120" s="22">
        <v>43116</v>
      </c>
      <c r="E120" s="22">
        <v>43124</v>
      </c>
      <c r="F120" s="22">
        <v>43137</v>
      </c>
      <c r="I120" s="28">
        <v>360</v>
      </c>
      <c r="K120" s="28">
        <f t="shared" si="13"/>
        <v>1223.0300000000072</v>
      </c>
      <c r="N120" s="28">
        <f t="shared" si="14"/>
        <v>0</v>
      </c>
      <c r="Q120" s="28">
        <f t="shared" si="15"/>
        <v>5.25</v>
      </c>
      <c r="T120" s="28">
        <f t="shared" si="16"/>
        <v>1.9000000000000004</v>
      </c>
    </row>
    <row r="121" spans="1:20">
      <c r="A121" s="24" t="s">
        <v>115</v>
      </c>
      <c r="C121" s="20" t="s">
        <v>272</v>
      </c>
      <c r="D121" s="22">
        <v>43160</v>
      </c>
      <c r="E121" s="22">
        <v>43164</v>
      </c>
      <c r="F121" s="22">
        <v>43165</v>
      </c>
      <c r="I121" s="28">
        <v>1.19</v>
      </c>
      <c r="K121" s="28">
        <f t="shared" si="13"/>
        <v>1221.8400000000072</v>
      </c>
      <c r="N121" s="28">
        <f t="shared" si="14"/>
        <v>0</v>
      </c>
      <c r="Q121" s="28">
        <f t="shared" si="15"/>
        <v>5.25</v>
      </c>
      <c r="T121" s="28">
        <f t="shared" si="16"/>
        <v>1.9000000000000004</v>
      </c>
    </row>
    <row r="122" spans="1:20">
      <c r="A122" s="24" t="s">
        <v>257</v>
      </c>
      <c r="C122" s="20" t="s">
        <v>273</v>
      </c>
      <c r="D122" s="22">
        <v>43150</v>
      </c>
      <c r="E122" s="22">
        <v>43164</v>
      </c>
      <c r="F122" s="22">
        <v>43173</v>
      </c>
      <c r="J122" s="28">
        <v>320</v>
      </c>
      <c r="K122" s="28">
        <f t="shared" si="13"/>
        <v>1541.8400000000072</v>
      </c>
      <c r="N122" s="28">
        <f t="shared" si="14"/>
        <v>0</v>
      </c>
      <c r="Q122" s="28">
        <f t="shared" si="15"/>
        <v>5.25</v>
      </c>
      <c r="T122" s="28">
        <f t="shared" si="16"/>
        <v>1.9000000000000004</v>
      </c>
    </row>
    <row r="123" spans="1:20">
      <c r="A123" s="24" t="s">
        <v>148</v>
      </c>
      <c r="B123" s="17"/>
      <c r="C123" s="24" t="s">
        <v>232</v>
      </c>
      <c r="D123" s="22">
        <v>43175</v>
      </c>
      <c r="E123" s="22">
        <v>43175</v>
      </c>
      <c r="F123" s="22">
        <v>43178</v>
      </c>
      <c r="I123" s="28">
        <v>5</v>
      </c>
      <c r="K123" s="28">
        <f t="shared" si="13"/>
        <v>1536.8400000000072</v>
      </c>
      <c r="N123" s="28">
        <f t="shared" si="14"/>
        <v>0</v>
      </c>
      <c r="Q123" s="28">
        <f t="shared" si="15"/>
        <v>5.25</v>
      </c>
      <c r="R123" s="14"/>
      <c r="S123" s="28">
        <v>5</v>
      </c>
      <c r="T123" s="28">
        <f t="shared" si="16"/>
        <v>6.9</v>
      </c>
    </row>
    <row r="124" spans="1:20">
      <c r="A124" s="24" t="s">
        <v>148</v>
      </c>
      <c r="B124" s="17"/>
      <c r="C124" s="20">
        <v>207043150</v>
      </c>
      <c r="D124" s="22">
        <v>43175</v>
      </c>
      <c r="E124" s="22">
        <v>43175</v>
      </c>
      <c r="F124" s="22">
        <v>43175</v>
      </c>
      <c r="G124" s="28"/>
      <c r="H124" s="28"/>
      <c r="I124" s="28"/>
      <c r="J124" s="28"/>
      <c r="K124" s="28">
        <f t="shared" si="13"/>
        <v>1536.8400000000072</v>
      </c>
      <c r="L124" s="28"/>
      <c r="M124" s="28"/>
      <c r="N124" s="28">
        <f t="shared" si="14"/>
        <v>0</v>
      </c>
      <c r="Q124" s="28">
        <f t="shared" si="15"/>
        <v>5.25</v>
      </c>
      <c r="R124" s="28">
        <v>0.73</v>
      </c>
      <c r="S124" s="28"/>
      <c r="T124" s="28">
        <f t="shared" si="16"/>
        <v>6.17</v>
      </c>
    </row>
    <row r="125" spans="1:20">
      <c r="A125" s="24" t="s">
        <v>148</v>
      </c>
      <c r="B125" s="17"/>
      <c r="C125" s="20">
        <v>207042894</v>
      </c>
      <c r="D125" s="22">
        <v>43175</v>
      </c>
      <c r="E125" s="22">
        <v>43175</v>
      </c>
      <c r="F125" s="22">
        <v>43175</v>
      </c>
      <c r="G125" s="28"/>
      <c r="H125" s="28"/>
      <c r="I125" s="28"/>
      <c r="J125" s="28"/>
      <c r="K125" s="28">
        <f t="shared" si="13"/>
        <v>1536.8400000000072</v>
      </c>
      <c r="L125" s="28"/>
      <c r="M125" s="28"/>
      <c r="N125" s="28">
        <f t="shared" si="14"/>
        <v>0</v>
      </c>
      <c r="Q125" s="28">
        <f t="shared" si="15"/>
        <v>5.25</v>
      </c>
      <c r="R125" s="28">
        <v>0.73</v>
      </c>
      <c r="S125" s="28"/>
      <c r="T125" s="28">
        <f t="shared" si="16"/>
        <v>5.4399999999999995</v>
      </c>
    </row>
    <row r="126" spans="1:20">
      <c r="A126" s="24" t="s">
        <v>148</v>
      </c>
      <c r="B126" s="17"/>
      <c r="C126" s="20">
        <v>207261692</v>
      </c>
      <c r="D126" s="22">
        <v>43184</v>
      </c>
      <c r="E126" s="22">
        <v>43184</v>
      </c>
      <c r="F126" s="22">
        <v>43184</v>
      </c>
      <c r="G126" s="28"/>
      <c r="H126" s="28"/>
      <c r="I126" s="28"/>
      <c r="J126" s="28"/>
      <c r="K126" s="28">
        <f t="shared" si="13"/>
        <v>1536.8400000000072</v>
      </c>
      <c r="L126" s="28"/>
      <c r="M126" s="28"/>
      <c r="N126" s="28">
        <f t="shared" si="14"/>
        <v>0</v>
      </c>
      <c r="Q126" s="28">
        <f t="shared" si="15"/>
        <v>5.25</v>
      </c>
      <c r="R126" s="28">
        <v>0.73</v>
      </c>
      <c r="S126" s="28"/>
      <c r="T126" s="28">
        <f t="shared" si="16"/>
        <v>4.7099999999999991</v>
      </c>
    </row>
    <row r="127" spans="1:20">
      <c r="A127" s="24" t="s">
        <v>167</v>
      </c>
      <c r="C127" s="20">
        <v>207290688</v>
      </c>
      <c r="D127" s="22">
        <v>43185</v>
      </c>
      <c r="E127" s="22">
        <v>43185</v>
      </c>
      <c r="F127" s="22">
        <v>43185</v>
      </c>
      <c r="K127" s="28">
        <f t="shared" si="13"/>
        <v>1536.8400000000072</v>
      </c>
      <c r="N127" s="28">
        <f t="shared" si="14"/>
        <v>0</v>
      </c>
      <c r="Q127" s="28">
        <f t="shared" si="15"/>
        <v>5.25</v>
      </c>
      <c r="R127" s="28">
        <v>0.75</v>
      </c>
      <c r="S127" s="14"/>
      <c r="T127" s="28">
        <f t="shared" si="16"/>
        <v>3.9599999999999991</v>
      </c>
    </row>
    <row r="128" spans="1:20">
      <c r="A128" s="24" t="s">
        <v>115</v>
      </c>
      <c r="C128" s="20" t="s">
        <v>274</v>
      </c>
      <c r="D128" s="22">
        <v>43191</v>
      </c>
      <c r="E128" s="22">
        <v>43194</v>
      </c>
      <c r="F128" s="22">
        <v>43195</v>
      </c>
      <c r="I128" s="28">
        <v>1.19</v>
      </c>
      <c r="K128" s="28">
        <f t="shared" si="13"/>
        <v>1535.6500000000071</v>
      </c>
      <c r="N128" s="28">
        <f t="shared" si="14"/>
        <v>0</v>
      </c>
      <c r="Q128" s="28">
        <f t="shared" si="15"/>
        <v>5.25</v>
      </c>
      <c r="R128" s="14"/>
      <c r="S128" s="14"/>
      <c r="T128" s="28">
        <f t="shared" si="16"/>
        <v>3.9599999999999991</v>
      </c>
    </row>
    <row r="129" spans="1:20">
      <c r="A129" s="24" t="s">
        <v>157</v>
      </c>
      <c r="B129" s="19"/>
      <c r="C129" s="20" t="s">
        <v>158</v>
      </c>
      <c r="D129" s="22">
        <v>43207</v>
      </c>
      <c r="E129" s="22">
        <v>43207</v>
      </c>
      <c r="F129" s="22">
        <v>43207</v>
      </c>
      <c r="I129" s="28">
        <v>72</v>
      </c>
      <c r="K129" s="28">
        <f t="shared" si="13"/>
        <v>1463.6500000000071</v>
      </c>
      <c r="N129" s="28">
        <f t="shared" si="14"/>
        <v>0</v>
      </c>
      <c r="Q129" s="28">
        <f t="shared" si="15"/>
        <v>5.25</v>
      </c>
      <c r="R129" s="14"/>
      <c r="S129" s="14"/>
      <c r="T129" s="28">
        <f t="shared" si="16"/>
        <v>3.9599999999999991</v>
      </c>
    </row>
    <row r="130" spans="1:20">
      <c r="A130" s="24" t="s">
        <v>115</v>
      </c>
      <c r="C130" s="20" t="s">
        <v>275</v>
      </c>
      <c r="D130" s="22">
        <v>43221</v>
      </c>
      <c r="E130" s="22">
        <v>43222</v>
      </c>
      <c r="F130" s="22">
        <v>43224</v>
      </c>
      <c r="I130" s="28">
        <v>1.19</v>
      </c>
      <c r="K130" s="28">
        <f t="shared" si="13"/>
        <v>1462.4600000000071</v>
      </c>
      <c r="N130" s="28">
        <f t="shared" si="14"/>
        <v>0</v>
      </c>
      <c r="Q130" s="28">
        <f t="shared" si="15"/>
        <v>5.25</v>
      </c>
      <c r="R130" s="14"/>
      <c r="S130" s="14"/>
      <c r="T130" s="28">
        <f t="shared" si="16"/>
        <v>3.9599999999999991</v>
      </c>
    </row>
    <row r="131" spans="1:20">
      <c r="A131" s="24" t="s">
        <v>126</v>
      </c>
      <c r="C131" s="20" t="s">
        <v>276</v>
      </c>
      <c r="D131" s="22">
        <v>43573</v>
      </c>
      <c r="E131" s="22">
        <v>43220</v>
      </c>
      <c r="F131" s="22">
        <v>43229</v>
      </c>
      <c r="I131" s="28">
        <v>262</v>
      </c>
      <c r="K131" s="28">
        <f t="shared" si="13"/>
        <v>1200.4600000000071</v>
      </c>
      <c r="N131" s="28">
        <f t="shared" si="14"/>
        <v>0</v>
      </c>
      <c r="Q131" s="28">
        <f t="shared" si="15"/>
        <v>5.25</v>
      </c>
      <c r="R131" s="14"/>
      <c r="S131" s="14"/>
      <c r="T131" s="28">
        <f t="shared" si="16"/>
        <v>3.9599999999999991</v>
      </c>
    </row>
    <row r="132" spans="1:20">
      <c r="A132" s="24" t="s">
        <v>148</v>
      </c>
      <c r="B132" s="17"/>
      <c r="C132" s="20">
        <v>208390432</v>
      </c>
      <c r="D132" s="22">
        <v>43231</v>
      </c>
      <c r="E132" s="22">
        <v>43231</v>
      </c>
      <c r="F132" s="22">
        <v>43231</v>
      </c>
      <c r="G132" s="28"/>
      <c r="H132" s="28"/>
      <c r="I132" s="28"/>
      <c r="J132" s="28"/>
      <c r="K132" s="28">
        <f t="shared" si="13"/>
        <v>1200.4600000000071</v>
      </c>
      <c r="L132" s="28"/>
      <c r="M132" s="28"/>
      <c r="N132" s="28">
        <f t="shared" si="14"/>
        <v>0</v>
      </c>
      <c r="Q132" s="28">
        <f t="shared" si="15"/>
        <v>5.25</v>
      </c>
      <c r="R132" s="28">
        <v>0.73</v>
      </c>
      <c r="S132" s="28"/>
      <c r="T132" s="28">
        <f t="shared" si="16"/>
        <v>3.2299999999999991</v>
      </c>
    </row>
    <row r="133" spans="1:20">
      <c r="A133" s="24" t="s">
        <v>148</v>
      </c>
      <c r="B133" s="17"/>
      <c r="C133" s="20">
        <v>208390709</v>
      </c>
      <c r="D133" s="22">
        <v>43231</v>
      </c>
      <c r="E133" s="22">
        <v>43231</v>
      </c>
      <c r="F133" s="22">
        <v>43231</v>
      </c>
      <c r="G133" s="28"/>
      <c r="H133" s="28"/>
      <c r="I133" s="28"/>
      <c r="J133" s="28"/>
      <c r="K133" s="28">
        <f t="shared" si="13"/>
        <v>1200.4600000000071</v>
      </c>
      <c r="L133" s="28"/>
      <c r="M133" s="28"/>
      <c r="N133" s="28">
        <f t="shared" si="14"/>
        <v>0</v>
      </c>
      <c r="Q133" s="28">
        <f t="shared" si="15"/>
        <v>5.25</v>
      </c>
      <c r="R133" s="28">
        <v>0.73</v>
      </c>
      <c r="S133" s="28"/>
      <c r="T133" s="28">
        <f t="shared" si="16"/>
        <v>2.4999999999999991</v>
      </c>
    </row>
    <row r="134" spans="1:20">
      <c r="A134" s="24" t="s">
        <v>277</v>
      </c>
      <c r="C134" s="20" t="s">
        <v>278</v>
      </c>
      <c r="D134" s="22">
        <v>43241</v>
      </c>
      <c r="E134" s="22">
        <v>43244</v>
      </c>
      <c r="F134" s="22">
        <v>43244</v>
      </c>
      <c r="J134" s="28">
        <v>530.6</v>
      </c>
      <c r="K134" s="28">
        <f t="shared" si="13"/>
        <v>1731.0600000000072</v>
      </c>
      <c r="N134" s="28">
        <f t="shared" si="14"/>
        <v>0</v>
      </c>
      <c r="Q134" s="28">
        <f t="shared" si="15"/>
        <v>5.25</v>
      </c>
      <c r="R134" s="14"/>
      <c r="S134" s="14"/>
      <c r="T134" s="28">
        <f t="shared" si="16"/>
        <v>2.4999999999999991</v>
      </c>
    </row>
    <row r="135" spans="1:20">
      <c r="A135" s="24" t="s">
        <v>167</v>
      </c>
      <c r="C135" s="20">
        <v>208744239</v>
      </c>
      <c r="D135" s="22">
        <v>43249</v>
      </c>
      <c r="E135" s="22">
        <v>43249</v>
      </c>
      <c r="F135" s="22">
        <v>43249</v>
      </c>
      <c r="K135" s="28">
        <f t="shared" si="13"/>
        <v>1731.0600000000072</v>
      </c>
      <c r="N135" s="28">
        <f t="shared" si="14"/>
        <v>0</v>
      </c>
      <c r="Q135" s="28">
        <f t="shared" si="15"/>
        <v>5.25</v>
      </c>
      <c r="R135" s="28">
        <v>0.73</v>
      </c>
      <c r="S135" s="14"/>
      <c r="T135" s="28">
        <f t="shared" si="16"/>
        <v>1.7699999999999991</v>
      </c>
    </row>
    <row r="136" spans="1:20">
      <c r="A136" s="24" t="s">
        <v>115</v>
      </c>
      <c r="C136" s="20" t="s">
        <v>279</v>
      </c>
      <c r="D136" s="22">
        <v>43252</v>
      </c>
      <c r="E136" s="22">
        <v>43258</v>
      </c>
      <c r="F136" s="22">
        <v>43259</v>
      </c>
      <c r="I136" s="28">
        <v>1.19</v>
      </c>
      <c r="K136" s="28">
        <f t="shared" si="13"/>
        <v>1729.8700000000072</v>
      </c>
      <c r="N136" s="28">
        <f t="shared" si="14"/>
        <v>0</v>
      </c>
      <c r="Q136" s="28">
        <f t="shared" si="15"/>
        <v>5.25</v>
      </c>
      <c r="R136" s="14"/>
      <c r="S136" s="14"/>
      <c r="T136" s="28">
        <f t="shared" si="16"/>
        <v>1.7699999999999991</v>
      </c>
    </row>
    <row r="137" spans="1:20">
      <c r="A137" s="24" t="s">
        <v>167</v>
      </c>
      <c r="C137" s="20">
        <v>209137050</v>
      </c>
      <c r="D137" s="22">
        <v>43260</v>
      </c>
      <c r="E137" s="22">
        <v>43260</v>
      </c>
      <c r="F137" s="22">
        <v>43260</v>
      </c>
      <c r="K137" s="28">
        <f t="shared" si="13"/>
        <v>1729.8700000000072</v>
      </c>
      <c r="N137" s="28">
        <f t="shared" si="14"/>
        <v>0</v>
      </c>
      <c r="Q137" s="28">
        <f t="shared" si="15"/>
        <v>5.25</v>
      </c>
      <c r="R137" s="28">
        <v>0.73</v>
      </c>
      <c r="S137" s="14"/>
      <c r="T137" s="28">
        <f t="shared" si="16"/>
        <v>1.0399999999999991</v>
      </c>
    </row>
    <row r="138" spans="1:20">
      <c r="A138" s="24" t="s">
        <v>115</v>
      </c>
      <c r="C138" s="20" t="s">
        <v>280</v>
      </c>
      <c r="D138" s="22">
        <v>43282</v>
      </c>
      <c r="E138" s="22">
        <v>43283</v>
      </c>
      <c r="F138" s="22">
        <v>43285</v>
      </c>
      <c r="I138" s="28">
        <v>1.19</v>
      </c>
      <c r="K138" s="28">
        <f t="shared" si="13"/>
        <v>1728.6800000000071</v>
      </c>
      <c r="N138" s="28">
        <f t="shared" si="14"/>
        <v>0</v>
      </c>
      <c r="Q138" s="28">
        <f t="shared" si="15"/>
        <v>5.25</v>
      </c>
      <c r="T138" s="28">
        <f t="shared" si="16"/>
        <v>1.0399999999999991</v>
      </c>
    </row>
    <row r="139" spans="1:20">
      <c r="A139" s="24" t="s">
        <v>148</v>
      </c>
      <c r="B139" s="17"/>
      <c r="C139" s="24" t="s">
        <v>232</v>
      </c>
      <c r="D139" s="22">
        <v>43286</v>
      </c>
      <c r="E139" s="22">
        <v>43286</v>
      </c>
      <c r="F139" s="22">
        <v>43287</v>
      </c>
      <c r="I139" s="28">
        <v>5</v>
      </c>
      <c r="K139" s="28">
        <f t="shared" si="13"/>
        <v>1723.6800000000071</v>
      </c>
      <c r="N139" s="28">
        <f t="shared" si="14"/>
        <v>0</v>
      </c>
      <c r="Q139" s="28">
        <f t="shared" si="15"/>
        <v>5.25</v>
      </c>
      <c r="S139" s="28">
        <v>5</v>
      </c>
      <c r="T139" s="28">
        <f t="shared" si="16"/>
        <v>6.0399999999999991</v>
      </c>
    </row>
    <row r="140" spans="1:20">
      <c r="A140" s="24" t="s">
        <v>148</v>
      </c>
      <c r="B140" s="17"/>
      <c r="C140" s="24">
        <v>209871400</v>
      </c>
      <c r="D140" s="22">
        <v>43286</v>
      </c>
      <c r="E140" s="22">
        <v>43286</v>
      </c>
      <c r="F140" s="22">
        <v>43286</v>
      </c>
      <c r="G140" s="28"/>
      <c r="H140" s="28"/>
      <c r="I140" s="28"/>
      <c r="J140" s="28"/>
      <c r="K140" s="28">
        <f t="shared" si="13"/>
        <v>1723.6800000000071</v>
      </c>
      <c r="L140" s="28"/>
      <c r="M140" s="28"/>
      <c r="N140" s="28">
        <f t="shared" si="14"/>
        <v>0</v>
      </c>
      <c r="P140" s="28"/>
      <c r="Q140" s="28">
        <f t="shared" si="15"/>
        <v>5.25</v>
      </c>
      <c r="R140" s="28">
        <v>0.73</v>
      </c>
      <c r="S140" s="28"/>
      <c r="T140" s="28">
        <f t="shared" si="16"/>
        <v>5.3099999999999987</v>
      </c>
    </row>
    <row r="141" spans="1:20">
      <c r="A141" s="24" t="s">
        <v>281</v>
      </c>
      <c r="B141" s="17" t="s">
        <v>282</v>
      </c>
      <c r="C141" s="20" t="s">
        <v>283</v>
      </c>
      <c r="D141" s="22">
        <v>43278</v>
      </c>
      <c r="E141" s="22">
        <v>43286</v>
      </c>
      <c r="F141" s="22">
        <v>43298</v>
      </c>
      <c r="I141" s="28">
        <v>143</v>
      </c>
      <c r="K141" s="28">
        <f t="shared" si="13"/>
        <v>1580.6800000000071</v>
      </c>
      <c r="N141" s="28">
        <f t="shared" si="14"/>
        <v>0</v>
      </c>
      <c r="Q141" s="28">
        <f t="shared" si="15"/>
        <v>5.25</v>
      </c>
      <c r="R141" s="14"/>
      <c r="T141" s="28">
        <f t="shared" si="16"/>
        <v>5.3099999999999987</v>
      </c>
    </row>
    <row r="142" spans="1:20">
      <c r="A142" s="24" t="s">
        <v>157</v>
      </c>
      <c r="B142" s="19"/>
      <c r="C142" s="20" t="s">
        <v>158</v>
      </c>
      <c r="D142" s="22">
        <v>43298</v>
      </c>
      <c r="E142" s="22">
        <v>43298</v>
      </c>
      <c r="F142" s="22">
        <v>43298</v>
      </c>
      <c r="I142" s="28">
        <v>72</v>
      </c>
      <c r="K142" s="28">
        <f t="shared" si="13"/>
        <v>1508.6800000000071</v>
      </c>
      <c r="N142" s="28">
        <f t="shared" si="14"/>
        <v>0</v>
      </c>
      <c r="Q142" s="28">
        <f t="shared" si="15"/>
        <v>5.25</v>
      </c>
      <c r="R142" s="14"/>
      <c r="T142" s="28">
        <f t="shared" si="16"/>
        <v>5.3099999999999987</v>
      </c>
    </row>
    <row r="143" spans="1:20">
      <c r="A143" s="24" t="s">
        <v>246</v>
      </c>
      <c r="C143" s="20" t="s">
        <v>284</v>
      </c>
      <c r="D143" s="22">
        <v>43241</v>
      </c>
      <c r="E143" s="22">
        <v>43297</v>
      </c>
      <c r="F143" s="22">
        <v>43298</v>
      </c>
      <c r="J143" s="28">
        <v>450</v>
      </c>
      <c r="K143" s="28">
        <f t="shared" si="13"/>
        <v>1958.6800000000071</v>
      </c>
      <c r="N143" s="28">
        <f t="shared" si="14"/>
        <v>0</v>
      </c>
      <c r="Q143" s="28">
        <f t="shared" si="15"/>
        <v>5.25</v>
      </c>
      <c r="R143" s="14"/>
      <c r="T143" s="28">
        <f t="shared" si="16"/>
        <v>5.3099999999999987</v>
      </c>
    </row>
    <row r="144" spans="1:20">
      <c r="A144" s="24" t="s">
        <v>246</v>
      </c>
      <c r="C144" s="20" t="s">
        <v>285</v>
      </c>
      <c r="D144" s="22">
        <v>43292</v>
      </c>
      <c r="E144" s="22">
        <v>43298</v>
      </c>
      <c r="F144" s="22">
        <v>43299</v>
      </c>
      <c r="J144" s="28">
        <v>450</v>
      </c>
      <c r="K144" s="28">
        <f t="shared" si="13"/>
        <v>2408.6800000000071</v>
      </c>
      <c r="N144" s="28">
        <f t="shared" si="14"/>
        <v>0</v>
      </c>
      <c r="Q144" s="28">
        <f t="shared" si="15"/>
        <v>5.25</v>
      </c>
      <c r="R144" s="14"/>
      <c r="T144" s="28">
        <f t="shared" si="16"/>
        <v>5.3099999999999987</v>
      </c>
    </row>
    <row r="145" spans="1:20" s="29" customFormat="1">
      <c r="A145" s="24" t="s">
        <v>148</v>
      </c>
      <c r="C145" s="20">
        <v>209137050</v>
      </c>
      <c r="D145" s="22">
        <v>43260</v>
      </c>
      <c r="E145" s="22">
        <v>43260</v>
      </c>
      <c r="F145" s="22">
        <v>43260</v>
      </c>
      <c r="G145" s="42"/>
      <c r="H145" s="42"/>
      <c r="I145" s="42"/>
      <c r="J145" s="42"/>
      <c r="K145" s="28">
        <f t="shared" si="13"/>
        <v>2408.6800000000071</v>
      </c>
      <c r="L145" s="42"/>
      <c r="M145" s="42"/>
      <c r="N145" s="28">
        <f t="shared" si="14"/>
        <v>0</v>
      </c>
      <c r="P145" s="42"/>
      <c r="Q145" s="28">
        <f t="shared" si="15"/>
        <v>5.25</v>
      </c>
      <c r="R145" s="28">
        <v>0.73</v>
      </c>
      <c r="S145" s="43"/>
      <c r="T145" s="28">
        <f t="shared" si="16"/>
        <v>4.5799999999999983</v>
      </c>
    </row>
    <row r="146" spans="1:20">
      <c r="A146" s="24" t="s">
        <v>239</v>
      </c>
      <c r="C146" s="20" t="s">
        <v>286</v>
      </c>
      <c r="D146" s="22">
        <v>43281</v>
      </c>
      <c r="E146" s="22">
        <v>43307</v>
      </c>
      <c r="F146" s="22">
        <v>43308</v>
      </c>
      <c r="I146" s="28">
        <v>726</v>
      </c>
      <c r="K146" s="28">
        <f t="shared" si="13"/>
        <v>1682.6800000000071</v>
      </c>
      <c r="N146" s="28">
        <f t="shared" si="14"/>
        <v>0</v>
      </c>
      <c r="Q146" s="28">
        <f t="shared" si="15"/>
        <v>5.25</v>
      </c>
      <c r="R146" s="14"/>
      <c r="T146" s="28">
        <f t="shared" si="16"/>
        <v>4.5799999999999983</v>
      </c>
    </row>
    <row r="147" spans="1:20">
      <c r="A147" s="24" t="s">
        <v>115</v>
      </c>
      <c r="C147" s="20" t="s">
        <v>287</v>
      </c>
      <c r="D147" s="22">
        <v>43314</v>
      </c>
      <c r="E147" s="22">
        <v>43314</v>
      </c>
      <c r="F147" s="22">
        <v>43318</v>
      </c>
      <c r="I147" s="28">
        <v>1.19</v>
      </c>
      <c r="K147" s="28">
        <f t="shared" si="13"/>
        <v>1681.4900000000071</v>
      </c>
      <c r="N147" s="28">
        <f t="shared" si="14"/>
        <v>0</v>
      </c>
      <c r="Q147" s="28">
        <f t="shared" si="15"/>
        <v>5.25</v>
      </c>
      <c r="R147" s="14"/>
      <c r="T147" s="28">
        <f t="shared" si="16"/>
        <v>4.5799999999999983</v>
      </c>
    </row>
    <row r="148" spans="1:20">
      <c r="A148" s="24" t="s">
        <v>126</v>
      </c>
      <c r="C148" s="20" t="s">
        <v>288</v>
      </c>
      <c r="D148" s="22">
        <v>43294</v>
      </c>
      <c r="E148" s="22">
        <v>43304</v>
      </c>
      <c r="F148" s="22">
        <v>43319</v>
      </c>
      <c r="I148" s="28">
        <v>284</v>
      </c>
      <c r="K148" s="28">
        <f t="shared" si="13"/>
        <v>1397.4900000000071</v>
      </c>
      <c r="N148" s="28">
        <f t="shared" si="14"/>
        <v>0</v>
      </c>
      <c r="Q148" s="28">
        <f t="shared" si="15"/>
        <v>5.25</v>
      </c>
      <c r="R148" s="14"/>
      <c r="T148" s="28">
        <f t="shared" si="16"/>
        <v>4.5799999999999983</v>
      </c>
    </row>
    <row r="149" spans="1:20">
      <c r="A149" s="24" t="s">
        <v>148</v>
      </c>
      <c r="B149" s="17"/>
      <c r="C149" s="20">
        <v>210710168</v>
      </c>
      <c r="D149" s="22">
        <v>43317</v>
      </c>
      <c r="E149" s="22">
        <v>43317</v>
      </c>
      <c r="F149" s="22">
        <v>43317</v>
      </c>
      <c r="G149" s="28"/>
      <c r="H149" s="28"/>
      <c r="I149" s="28"/>
      <c r="J149" s="28"/>
      <c r="K149" s="28">
        <f t="shared" si="13"/>
        <v>1397.4900000000071</v>
      </c>
      <c r="L149" s="28"/>
      <c r="M149" s="28"/>
      <c r="N149" s="28">
        <f t="shared" si="14"/>
        <v>0</v>
      </c>
      <c r="P149" s="28"/>
      <c r="Q149" s="28">
        <f t="shared" si="15"/>
        <v>5.25</v>
      </c>
      <c r="R149" s="28">
        <v>0.73</v>
      </c>
      <c r="S149" s="28"/>
      <c r="T149" s="28">
        <f t="shared" si="16"/>
        <v>3.8499999999999983</v>
      </c>
    </row>
    <row r="150" spans="1:20">
      <c r="A150" s="24" t="s">
        <v>148</v>
      </c>
      <c r="B150" s="17"/>
      <c r="C150" s="20">
        <v>74980036</v>
      </c>
      <c r="D150" s="22">
        <v>43325</v>
      </c>
      <c r="E150" s="22">
        <v>43325</v>
      </c>
      <c r="F150" s="22">
        <v>43325</v>
      </c>
      <c r="G150" s="28"/>
      <c r="H150" s="28"/>
      <c r="I150" s="28"/>
      <c r="J150" s="28"/>
      <c r="K150" s="28">
        <f t="shared" si="13"/>
        <v>1397.4900000000071</v>
      </c>
      <c r="L150" s="28"/>
      <c r="M150" s="28"/>
      <c r="N150" s="28">
        <f t="shared" si="14"/>
        <v>0</v>
      </c>
      <c r="O150" s="28">
        <v>5.2</v>
      </c>
      <c r="P150" s="28"/>
      <c r="Q150" s="28">
        <f t="shared" si="15"/>
        <v>4.9999999999999822E-2</v>
      </c>
      <c r="R150" s="28"/>
      <c r="S150" s="28"/>
      <c r="T150" s="28">
        <f t="shared" si="16"/>
        <v>3.8499999999999983</v>
      </c>
    </row>
    <row r="151" spans="1:20">
      <c r="A151" s="24" t="s">
        <v>115</v>
      </c>
      <c r="B151" s="17" t="s">
        <v>289</v>
      </c>
      <c r="C151" s="20" t="s">
        <v>290</v>
      </c>
      <c r="D151" s="22">
        <v>43342</v>
      </c>
      <c r="E151" s="22">
        <v>43342</v>
      </c>
      <c r="F151" s="22">
        <v>43346</v>
      </c>
      <c r="I151" s="28">
        <v>43.06</v>
      </c>
      <c r="K151" s="28">
        <f t="shared" si="13"/>
        <v>1354.4300000000071</v>
      </c>
      <c r="N151" s="28">
        <f t="shared" si="14"/>
        <v>0</v>
      </c>
      <c r="Q151" s="28">
        <f t="shared" si="15"/>
        <v>4.9999999999999822E-2</v>
      </c>
      <c r="T151" s="28">
        <f t="shared" si="16"/>
        <v>3.8499999999999983</v>
      </c>
    </row>
    <row r="152" spans="1:20">
      <c r="A152" s="24" t="s">
        <v>115</v>
      </c>
      <c r="B152" s="17" t="s">
        <v>291</v>
      </c>
      <c r="C152" s="20" t="s">
        <v>292</v>
      </c>
      <c r="D152" s="22">
        <v>43342</v>
      </c>
      <c r="E152" s="22">
        <v>43342</v>
      </c>
      <c r="F152" s="22">
        <v>43346</v>
      </c>
      <c r="I152" s="28">
        <v>59.99</v>
      </c>
      <c r="K152" s="28">
        <f t="shared" si="13"/>
        <v>1294.4400000000071</v>
      </c>
      <c r="N152" s="28">
        <f t="shared" si="14"/>
        <v>0</v>
      </c>
      <c r="Q152" s="28">
        <f t="shared" si="15"/>
        <v>4.9999999999999822E-2</v>
      </c>
      <c r="T152" s="28">
        <f t="shared" si="16"/>
        <v>3.8499999999999983</v>
      </c>
    </row>
    <row r="153" spans="1:20">
      <c r="A153" s="24" t="s">
        <v>115</v>
      </c>
      <c r="C153" s="20" t="s">
        <v>293</v>
      </c>
      <c r="D153" s="22">
        <v>43344</v>
      </c>
      <c r="E153" s="22">
        <v>43346</v>
      </c>
      <c r="F153" s="22">
        <v>43347</v>
      </c>
      <c r="I153" s="28">
        <v>1.19</v>
      </c>
      <c r="K153" s="28">
        <f t="shared" si="13"/>
        <v>1293.250000000007</v>
      </c>
      <c r="N153" s="28">
        <f t="shared" si="14"/>
        <v>0</v>
      </c>
      <c r="Q153" s="28">
        <f t="shared" si="15"/>
        <v>4.9999999999999822E-2</v>
      </c>
      <c r="T153" s="28">
        <f t="shared" si="16"/>
        <v>3.8499999999999983</v>
      </c>
    </row>
    <row r="154" spans="1:20">
      <c r="A154" s="24" t="s">
        <v>267</v>
      </c>
      <c r="C154" s="20" t="s">
        <v>294</v>
      </c>
      <c r="D154" s="22">
        <v>43353</v>
      </c>
      <c r="E154" s="22">
        <v>43353</v>
      </c>
      <c r="F154" s="22">
        <v>43354</v>
      </c>
      <c r="I154" s="28">
        <v>50</v>
      </c>
      <c r="K154" s="28">
        <f t="shared" si="13"/>
        <v>1243.250000000007</v>
      </c>
      <c r="M154" s="28">
        <v>50</v>
      </c>
      <c r="N154" s="28">
        <f t="shared" si="14"/>
        <v>50</v>
      </c>
      <c r="Q154" s="28">
        <f t="shared" si="15"/>
        <v>4.9999999999999822E-2</v>
      </c>
      <c r="T154" s="28">
        <f t="shared" si="16"/>
        <v>3.8499999999999983</v>
      </c>
    </row>
    <row r="155" spans="1:20">
      <c r="A155" s="24" t="s">
        <v>277</v>
      </c>
      <c r="C155" s="20" t="s">
        <v>295</v>
      </c>
      <c r="D155" s="22">
        <v>43333</v>
      </c>
      <c r="E155" s="22">
        <v>43356</v>
      </c>
      <c r="F155" s="22">
        <v>43356</v>
      </c>
      <c r="J155" s="28">
        <v>593.29999999999995</v>
      </c>
      <c r="K155" s="28">
        <f t="shared" si="13"/>
        <v>1836.550000000007</v>
      </c>
      <c r="N155" s="28">
        <f t="shared" si="14"/>
        <v>50</v>
      </c>
      <c r="Q155" s="28">
        <f t="shared" si="15"/>
        <v>4.9999999999999822E-2</v>
      </c>
      <c r="T155" s="28">
        <f t="shared" si="16"/>
        <v>3.8499999999999983</v>
      </c>
    </row>
    <row r="156" spans="1:20">
      <c r="A156" s="24" t="s">
        <v>267</v>
      </c>
      <c r="C156" s="20" t="s">
        <v>294</v>
      </c>
      <c r="D156" s="22">
        <v>43357</v>
      </c>
      <c r="E156" s="22">
        <v>43357</v>
      </c>
      <c r="F156" s="22">
        <v>43357</v>
      </c>
      <c r="I156" s="28">
        <v>500</v>
      </c>
      <c r="K156" s="28">
        <f t="shared" si="13"/>
        <v>1336.550000000007</v>
      </c>
      <c r="M156" s="28">
        <v>500</v>
      </c>
      <c r="N156" s="28">
        <f t="shared" si="14"/>
        <v>550</v>
      </c>
      <c r="Q156" s="28">
        <f t="shared" si="15"/>
        <v>4.9999999999999822E-2</v>
      </c>
      <c r="T156" s="28">
        <f t="shared" si="16"/>
        <v>3.8499999999999983</v>
      </c>
    </row>
    <row r="157" spans="1:20">
      <c r="A157" s="24" t="s">
        <v>148</v>
      </c>
      <c r="C157" s="20">
        <v>211700018</v>
      </c>
      <c r="D157" s="22">
        <v>43359</v>
      </c>
      <c r="E157" s="22">
        <v>43359</v>
      </c>
      <c r="F157" s="22">
        <v>43359</v>
      </c>
      <c r="K157" s="28">
        <f t="shared" si="13"/>
        <v>1336.550000000007</v>
      </c>
      <c r="N157" s="28">
        <f t="shared" si="14"/>
        <v>550</v>
      </c>
      <c r="Q157" s="28">
        <f t="shared" si="15"/>
        <v>4.9999999999999822E-2</v>
      </c>
      <c r="R157" s="28">
        <v>0.73</v>
      </c>
      <c r="T157" s="28">
        <f t="shared" si="16"/>
        <v>3.1199999999999983</v>
      </c>
    </row>
    <row r="158" spans="1:20">
      <c r="A158" s="24" t="s">
        <v>148</v>
      </c>
      <c r="C158" s="20">
        <v>76277323</v>
      </c>
      <c r="D158" s="22">
        <v>43364</v>
      </c>
      <c r="E158" s="22">
        <v>43364</v>
      </c>
      <c r="F158" s="22">
        <v>43367</v>
      </c>
      <c r="K158" s="28">
        <f t="shared" si="13"/>
        <v>1336.550000000007</v>
      </c>
      <c r="L158" s="28">
        <v>12.85</v>
      </c>
      <c r="N158" s="28">
        <f t="shared" si="14"/>
        <v>537.15</v>
      </c>
      <c r="Q158" s="28">
        <f t="shared" si="15"/>
        <v>4.9999999999999822E-2</v>
      </c>
      <c r="R158" s="14"/>
      <c r="T158" s="28">
        <f t="shared" si="16"/>
        <v>3.1199999999999983</v>
      </c>
    </row>
    <row r="159" spans="1:20">
      <c r="A159" s="24" t="s">
        <v>148</v>
      </c>
      <c r="C159" s="20">
        <v>21189931</v>
      </c>
      <c r="D159" s="22">
        <v>43367</v>
      </c>
      <c r="E159" s="22">
        <v>43367</v>
      </c>
      <c r="F159" s="22">
        <v>43367</v>
      </c>
      <c r="K159" s="28">
        <f t="shared" si="13"/>
        <v>1336.550000000007</v>
      </c>
      <c r="N159" s="28">
        <f t="shared" si="14"/>
        <v>537.15</v>
      </c>
      <c r="Q159" s="28">
        <f t="shared" si="15"/>
        <v>4.9999999999999822E-2</v>
      </c>
      <c r="R159" s="28">
        <v>0.73</v>
      </c>
      <c r="T159" s="28">
        <f t="shared" si="16"/>
        <v>2.3899999999999983</v>
      </c>
    </row>
    <row r="160" spans="1:20">
      <c r="A160" s="24" t="s">
        <v>115</v>
      </c>
      <c r="B160" s="17"/>
      <c r="C160" s="20" t="s">
        <v>296</v>
      </c>
      <c r="D160" s="22">
        <v>43374</v>
      </c>
      <c r="E160" s="22">
        <v>43375</v>
      </c>
      <c r="F160" s="22">
        <v>43375</v>
      </c>
      <c r="G160" s="28"/>
      <c r="H160" s="28"/>
      <c r="I160" s="28"/>
      <c r="J160" s="28"/>
      <c r="K160" s="28">
        <f t="shared" si="13"/>
        <v>1336.550000000007</v>
      </c>
      <c r="L160" s="28">
        <v>1.19</v>
      </c>
      <c r="M160" s="28"/>
      <c r="N160" s="28">
        <f t="shared" si="14"/>
        <v>535.95999999999992</v>
      </c>
      <c r="P160" s="28"/>
      <c r="Q160" s="28">
        <f t="shared" si="15"/>
        <v>4.9999999999999822E-2</v>
      </c>
      <c r="R160" s="28"/>
      <c r="S160" s="28"/>
      <c r="T160" s="28">
        <f t="shared" si="16"/>
        <v>2.3899999999999983</v>
      </c>
    </row>
    <row r="161" spans="1:20">
      <c r="A161" s="24" t="s">
        <v>114</v>
      </c>
      <c r="B161" s="17"/>
      <c r="C161" s="20" t="s">
        <v>297</v>
      </c>
      <c r="D161" s="22">
        <v>43378</v>
      </c>
      <c r="E161" s="22">
        <v>43378</v>
      </c>
      <c r="F161" s="22">
        <v>43378</v>
      </c>
      <c r="G161" s="28"/>
      <c r="H161" s="28"/>
      <c r="I161" s="28"/>
      <c r="J161" s="28"/>
      <c r="K161" s="28">
        <f t="shared" si="13"/>
        <v>1336.550000000007</v>
      </c>
      <c r="L161" s="28">
        <v>10.8</v>
      </c>
      <c r="M161" s="28"/>
      <c r="N161" s="28">
        <f t="shared" si="14"/>
        <v>525.16</v>
      </c>
      <c r="P161" s="28"/>
      <c r="Q161" s="28">
        <f t="shared" si="15"/>
        <v>4.9999999999999822E-2</v>
      </c>
      <c r="R161" s="28"/>
      <c r="S161" s="28"/>
      <c r="T161" s="28">
        <f t="shared" si="16"/>
        <v>2.3899999999999983</v>
      </c>
    </row>
    <row r="162" spans="1:20">
      <c r="A162" s="24" t="s">
        <v>148</v>
      </c>
      <c r="C162" s="20">
        <v>76981838</v>
      </c>
      <c r="D162" s="22">
        <v>43382</v>
      </c>
      <c r="E162" s="22">
        <v>43382</v>
      </c>
      <c r="F162" s="22">
        <v>43382</v>
      </c>
      <c r="K162" s="28">
        <f t="shared" si="13"/>
        <v>1336.550000000007</v>
      </c>
      <c r="L162" s="28">
        <v>13.2</v>
      </c>
      <c r="N162" s="28">
        <f t="shared" si="14"/>
        <v>511.96</v>
      </c>
      <c r="Q162" s="28">
        <f t="shared" si="15"/>
        <v>4.9999999999999822E-2</v>
      </c>
      <c r="R162" s="14"/>
      <c r="T162" s="28">
        <f t="shared" si="16"/>
        <v>2.3899999999999983</v>
      </c>
    </row>
    <row r="163" spans="1:20">
      <c r="A163" s="24" t="s">
        <v>148</v>
      </c>
      <c r="C163" s="20">
        <v>212309223</v>
      </c>
      <c r="D163" s="22">
        <v>43382</v>
      </c>
      <c r="E163" s="22">
        <v>43382</v>
      </c>
      <c r="F163" s="22">
        <v>43382</v>
      </c>
      <c r="K163" s="28">
        <f t="shared" si="13"/>
        <v>1336.550000000007</v>
      </c>
      <c r="N163" s="28">
        <f t="shared" si="14"/>
        <v>511.96</v>
      </c>
      <c r="Q163" s="28">
        <f t="shared" si="15"/>
        <v>4.9999999999999822E-2</v>
      </c>
      <c r="R163" s="28">
        <v>0.73</v>
      </c>
      <c r="T163" s="28">
        <f t="shared" si="16"/>
        <v>1.6599999999999984</v>
      </c>
    </row>
    <row r="164" spans="1:20">
      <c r="A164" s="24" t="s">
        <v>148</v>
      </c>
      <c r="C164" s="20">
        <v>212440652</v>
      </c>
      <c r="D164" s="22">
        <v>43387</v>
      </c>
      <c r="E164" s="22">
        <v>43387</v>
      </c>
      <c r="F164" s="22">
        <v>43387</v>
      </c>
      <c r="K164" s="28">
        <f t="shared" si="13"/>
        <v>1336.550000000007</v>
      </c>
      <c r="N164" s="28">
        <f t="shared" si="14"/>
        <v>511.96</v>
      </c>
      <c r="Q164" s="28">
        <f t="shared" si="15"/>
        <v>4.9999999999999822E-2</v>
      </c>
      <c r="R164" s="28">
        <v>0.73</v>
      </c>
      <c r="T164" s="28">
        <f t="shared" si="16"/>
        <v>0.92999999999999838</v>
      </c>
    </row>
    <row r="165" spans="1:20">
      <c r="A165" s="24" t="s">
        <v>157</v>
      </c>
      <c r="B165" s="19"/>
      <c r="C165" s="20" t="s">
        <v>158</v>
      </c>
      <c r="D165" s="22">
        <v>43390</v>
      </c>
      <c r="E165" s="22">
        <v>43390</v>
      </c>
      <c r="F165" s="22">
        <v>43390</v>
      </c>
      <c r="I165" s="28">
        <v>72</v>
      </c>
      <c r="K165" s="28">
        <f t="shared" si="13"/>
        <v>1264.550000000007</v>
      </c>
      <c r="N165" s="28">
        <f t="shared" si="14"/>
        <v>511.96</v>
      </c>
      <c r="Q165" s="28">
        <f t="shared" si="15"/>
        <v>4.9999999999999822E-2</v>
      </c>
      <c r="T165" s="28">
        <f t="shared" si="16"/>
        <v>0.92999999999999838</v>
      </c>
    </row>
    <row r="166" spans="1:20">
      <c r="A166" s="24" t="s">
        <v>267</v>
      </c>
      <c r="B166" s="19"/>
      <c r="C166" s="20" t="s">
        <v>164</v>
      </c>
      <c r="D166" s="22">
        <v>43402</v>
      </c>
      <c r="E166" s="22">
        <v>43402</v>
      </c>
      <c r="F166" s="22">
        <v>43402</v>
      </c>
      <c r="G166" s="28"/>
      <c r="H166" s="28"/>
      <c r="I166" s="28"/>
      <c r="J166" s="28"/>
      <c r="K166" s="28">
        <f t="shared" si="13"/>
        <v>1264.550000000007</v>
      </c>
      <c r="L166" s="28">
        <v>20</v>
      </c>
      <c r="M166" s="28"/>
      <c r="N166" s="28">
        <f t="shared" si="14"/>
        <v>491.96</v>
      </c>
      <c r="O166" s="28"/>
      <c r="P166" s="28">
        <v>20</v>
      </c>
      <c r="Q166" s="28">
        <f t="shared" si="15"/>
        <v>20.05</v>
      </c>
      <c r="R166" s="28"/>
      <c r="S166" s="28"/>
      <c r="T166" s="28">
        <f t="shared" si="16"/>
        <v>0.92999999999999838</v>
      </c>
    </row>
    <row r="167" spans="1:20">
      <c r="A167" s="24" t="s">
        <v>114</v>
      </c>
      <c r="B167" s="19"/>
      <c r="C167" s="40" t="s">
        <v>302</v>
      </c>
      <c r="D167" s="22">
        <v>43403</v>
      </c>
      <c r="E167" s="22">
        <v>43403</v>
      </c>
      <c r="F167" s="22">
        <v>43403</v>
      </c>
      <c r="G167" s="28"/>
      <c r="H167" s="28"/>
      <c r="I167" s="28"/>
      <c r="J167" s="28"/>
      <c r="K167" s="28">
        <f t="shared" si="13"/>
        <v>1264.550000000007</v>
      </c>
      <c r="L167" s="28">
        <v>1.2</v>
      </c>
      <c r="M167" s="28"/>
      <c r="N167" s="28">
        <f t="shared" si="14"/>
        <v>490.76</v>
      </c>
      <c r="O167" s="28"/>
      <c r="P167" s="28"/>
      <c r="Q167" s="28">
        <f t="shared" si="15"/>
        <v>20.05</v>
      </c>
      <c r="R167" s="28"/>
      <c r="S167" s="28"/>
      <c r="T167" s="28">
        <f t="shared" si="16"/>
        <v>0.92999999999999838</v>
      </c>
    </row>
    <row r="168" spans="1:20">
      <c r="A168" s="24" t="s">
        <v>298</v>
      </c>
      <c r="B168" s="19"/>
      <c r="C168" s="20" t="s">
        <v>299</v>
      </c>
      <c r="D168" s="22">
        <v>43402</v>
      </c>
      <c r="E168" s="22">
        <v>43402</v>
      </c>
      <c r="F168" s="22">
        <v>43402</v>
      </c>
      <c r="G168" s="28"/>
      <c r="H168" s="28"/>
      <c r="I168" s="28"/>
      <c r="J168" s="28"/>
      <c r="K168" s="28">
        <f t="shared" si="13"/>
        <v>1264.550000000007</v>
      </c>
      <c r="L168" s="28"/>
      <c r="M168" s="28"/>
      <c r="N168" s="28">
        <f t="shared" si="14"/>
        <v>490.76</v>
      </c>
      <c r="O168" s="28">
        <v>17.899999999999999</v>
      </c>
      <c r="P168" s="28"/>
      <c r="Q168" s="28">
        <f t="shared" si="15"/>
        <v>2.1500000000000021</v>
      </c>
      <c r="R168" s="28"/>
      <c r="S168" s="28"/>
      <c r="T168" s="28">
        <f t="shared" si="16"/>
        <v>0.92999999999999838</v>
      </c>
    </row>
    <row r="169" spans="1:20">
      <c r="A169" s="24" t="s">
        <v>115</v>
      </c>
      <c r="C169" s="20" t="s">
        <v>300</v>
      </c>
      <c r="D169" s="22">
        <v>43405</v>
      </c>
      <c r="E169" s="22">
        <v>43405</v>
      </c>
      <c r="F169" s="22">
        <v>43409</v>
      </c>
      <c r="K169" s="28">
        <f t="shared" si="13"/>
        <v>1264.550000000007</v>
      </c>
      <c r="L169" s="28">
        <v>1.19</v>
      </c>
      <c r="N169" s="28">
        <f t="shared" si="14"/>
        <v>489.57</v>
      </c>
      <c r="Q169" s="28">
        <f t="shared" si="15"/>
        <v>2.1500000000000021</v>
      </c>
      <c r="T169" s="28">
        <f t="shared" si="16"/>
        <v>0.92999999999999838</v>
      </c>
    </row>
    <row r="170" spans="1:20">
      <c r="A170" s="24" t="s">
        <v>126</v>
      </c>
      <c r="B170" s="17"/>
      <c r="C170" s="20" t="s">
        <v>301</v>
      </c>
      <c r="D170" s="22"/>
      <c r="E170" s="22"/>
      <c r="F170" s="22">
        <v>43409</v>
      </c>
      <c r="G170" s="28"/>
      <c r="H170" s="28"/>
      <c r="I170" s="28"/>
      <c r="J170" s="28"/>
      <c r="K170" s="28">
        <f t="shared" si="13"/>
        <v>1264.550000000007</v>
      </c>
      <c r="L170" s="28">
        <v>247</v>
      </c>
      <c r="M170" s="28"/>
      <c r="N170" s="28">
        <f t="shared" si="14"/>
        <v>242.57</v>
      </c>
      <c r="O170" s="28"/>
      <c r="P170" s="28"/>
      <c r="Q170" s="28">
        <f t="shared" si="15"/>
        <v>2.1500000000000021</v>
      </c>
      <c r="R170" s="28"/>
      <c r="S170" s="28"/>
      <c r="T170" s="28">
        <f t="shared" si="16"/>
        <v>0.92999999999999838</v>
      </c>
    </row>
    <row r="171" spans="1:20" s="29" customFormat="1">
      <c r="A171" s="24" t="s">
        <v>114</v>
      </c>
      <c r="C171" s="40" t="s">
        <v>302</v>
      </c>
      <c r="D171" s="30">
        <v>43409</v>
      </c>
      <c r="E171" s="30">
        <v>43409</v>
      </c>
      <c r="F171" s="30">
        <v>43409</v>
      </c>
      <c r="G171" s="14"/>
      <c r="H171" s="14"/>
      <c r="I171" s="14"/>
      <c r="J171" s="14"/>
      <c r="K171" s="28">
        <f t="shared" si="13"/>
        <v>1264.550000000007</v>
      </c>
      <c r="L171" s="28">
        <v>10.8</v>
      </c>
      <c r="M171" s="14"/>
      <c r="N171" s="28">
        <f t="shared" si="14"/>
        <v>231.76999999999998</v>
      </c>
      <c r="O171" s="14"/>
      <c r="P171" s="14"/>
      <c r="Q171" s="28">
        <f t="shared" si="15"/>
        <v>2.1500000000000021</v>
      </c>
      <c r="R171" s="43"/>
      <c r="S171" s="43"/>
      <c r="T171" s="28">
        <f t="shared" si="16"/>
        <v>0.92999999999999838</v>
      </c>
    </row>
    <row r="172" spans="1:20" s="29" customFormat="1">
      <c r="A172" s="24" t="s">
        <v>267</v>
      </c>
      <c r="C172" s="20" t="s">
        <v>294</v>
      </c>
      <c r="D172" s="30">
        <v>43416</v>
      </c>
      <c r="E172" s="30">
        <v>43416</v>
      </c>
      <c r="F172" s="30">
        <v>43416</v>
      </c>
      <c r="G172" s="14"/>
      <c r="H172" s="14"/>
      <c r="I172" s="14">
        <v>1000</v>
      </c>
      <c r="J172" s="14"/>
      <c r="K172" s="28">
        <f t="shared" si="13"/>
        <v>264.550000000007</v>
      </c>
      <c r="L172" s="28"/>
      <c r="M172" s="14">
        <v>1000</v>
      </c>
      <c r="N172" s="28">
        <f t="shared" si="14"/>
        <v>1231.77</v>
      </c>
      <c r="O172" s="14"/>
      <c r="P172" s="14"/>
      <c r="Q172" s="28">
        <f t="shared" si="15"/>
        <v>2.1500000000000021</v>
      </c>
      <c r="R172" s="43"/>
      <c r="S172" s="43"/>
      <c r="T172" s="28">
        <f t="shared" si="16"/>
        <v>0.92999999999999838</v>
      </c>
    </row>
    <row r="173" spans="1:20" s="29" customFormat="1">
      <c r="A173" s="24" t="s">
        <v>148</v>
      </c>
      <c r="B173" s="17"/>
      <c r="C173" s="20">
        <v>213351018</v>
      </c>
      <c r="D173" s="22">
        <v>43421</v>
      </c>
      <c r="E173" s="22">
        <v>43421</v>
      </c>
      <c r="F173" s="22">
        <v>43421</v>
      </c>
      <c r="G173" s="39"/>
      <c r="H173" s="39"/>
      <c r="I173" s="39"/>
      <c r="J173" s="39"/>
      <c r="K173" s="28">
        <f t="shared" si="13"/>
        <v>264.550000000007</v>
      </c>
      <c r="L173" s="39"/>
      <c r="M173" s="39"/>
      <c r="N173" s="28">
        <f t="shared" si="14"/>
        <v>1231.77</v>
      </c>
      <c r="P173" s="39"/>
      <c r="Q173" s="28">
        <f t="shared" si="15"/>
        <v>2.1500000000000021</v>
      </c>
      <c r="R173" s="28">
        <v>0.73</v>
      </c>
      <c r="S173" s="43"/>
      <c r="T173" s="28">
        <f t="shared" si="16"/>
        <v>0.1999999999999984</v>
      </c>
    </row>
    <row r="174" spans="1:20" s="29" customFormat="1">
      <c r="A174" s="24" t="s">
        <v>167</v>
      </c>
      <c r="B174" s="17"/>
      <c r="C174" s="24" t="s">
        <v>232</v>
      </c>
      <c r="D174" s="22">
        <v>43423</v>
      </c>
      <c r="E174" s="22">
        <v>43423</v>
      </c>
      <c r="F174" s="22">
        <v>43423</v>
      </c>
      <c r="G174" s="43"/>
      <c r="H174" s="43"/>
      <c r="I174" s="43"/>
      <c r="J174" s="43"/>
      <c r="K174" s="28">
        <f t="shared" si="13"/>
        <v>264.550000000007</v>
      </c>
      <c r="L174" s="43">
        <v>5</v>
      </c>
      <c r="M174" s="43"/>
      <c r="N174" s="28">
        <f t="shared" si="14"/>
        <v>1226.77</v>
      </c>
      <c r="O174" s="28"/>
      <c r="P174" s="43"/>
      <c r="Q174" s="28">
        <f t="shared" si="15"/>
        <v>2.1500000000000021</v>
      </c>
      <c r="R174" s="28"/>
      <c r="S174" s="43">
        <v>5</v>
      </c>
      <c r="T174" s="28">
        <f t="shared" si="16"/>
        <v>5.1999999999999984</v>
      </c>
    </row>
    <row r="175" spans="1:20" s="29" customFormat="1">
      <c r="A175" s="24" t="s">
        <v>148</v>
      </c>
      <c r="B175" s="17"/>
      <c r="C175" s="24">
        <v>78458010</v>
      </c>
      <c r="D175" s="22">
        <v>43423</v>
      </c>
      <c r="E175" s="22">
        <v>43423</v>
      </c>
      <c r="F175" s="22">
        <v>43424</v>
      </c>
      <c r="G175" s="46"/>
      <c r="H175" s="46"/>
      <c r="I175" s="46"/>
      <c r="J175" s="46"/>
      <c r="K175" s="28">
        <f t="shared" si="13"/>
        <v>264.550000000007</v>
      </c>
      <c r="L175" s="46">
        <v>11.55</v>
      </c>
      <c r="M175" s="46"/>
      <c r="N175" s="28">
        <f t="shared" si="14"/>
        <v>1215.22</v>
      </c>
      <c r="O175" s="28"/>
      <c r="P175" s="46"/>
      <c r="Q175" s="28">
        <f t="shared" si="15"/>
        <v>2.1500000000000021</v>
      </c>
      <c r="R175" s="28"/>
      <c r="S175" s="46"/>
      <c r="T175" s="28">
        <f t="shared" si="16"/>
        <v>5.1999999999999984</v>
      </c>
    </row>
    <row r="176" spans="1:20" s="29" customFormat="1">
      <c r="A176" s="24" t="s">
        <v>148</v>
      </c>
      <c r="B176" s="17"/>
      <c r="C176" s="20">
        <v>213371278</v>
      </c>
      <c r="D176" s="22">
        <v>43423</v>
      </c>
      <c r="E176" s="22">
        <v>43423</v>
      </c>
      <c r="F176" s="22">
        <v>43423</v>
      </c>
      <c r="G176" s="28"/>
      <c r="H176" s="28"/>
      <c r="I176" s="28"/>
      <c r="J176" s="28"/>
      <c r="K176" s="28">
        <f t="shared" si="13"/>
        <v>264.550000000007</v>
      </c>
      <c r="L176" s="28"/>
      <c r="M176" s="28"/>
      <c r="N176" s="28">
        <f t="shared" si="14"/>
        <v>1215.22</v>
      </c>
      <c r="O176" s="28"/>
      <c r="P176" s="28"/>
      <c r="Q176" s="28">
        <f t="shared" si="15"/>
        <v>2.1500000000000021</v>
      </c>
      <c r="R176" s="28">
        <v>0.73</v>
      </c>
      <c r="S176" s="28"/>
      <c r="T176" s="28">
        <f t="shared" si="16"/>
        <v>4.4699999999999989</v>
      </c>
    </row>
    <row r="177" spans="1:20" s="29" customFormat="1">
      <c r="A177" s="24" t="s">
        <v>267</v>
      </c>
      <c r="C177" s="20" t="s">
        <v>294</v>
      </c>
      <c r="D177" s="30">
        <v>43423</v>
      </c>
      <c r="E177" s="30">
        <v>43423</v>
      </c>
      <c r="F177" s="30">
        <v>43423</v>
      </c>
      <c r="G177" s="44"/>
      <c r="H177" s="44"/>
      <c r="I177" s="44">
        <v>264.55</v>
      </c>
      <c r="J177" s="44"/>
      <c r="K177" s="28">
        <f t="shared" si="13"/>
        <v>6.9917405198793858E-12</v>
      </c>
      <c r="L177" s="28"/>
      <c r="M177" s="44">
        <v>264.55</v>
      </c>
      <c r="N177" s="28">
        <f t="shared" si="14"/>
        <v>1479.77</v>
      </c>
      <c r="O177" s="44"/>
      <c r="P177" s="44"/>
      <c r="Q177" s="28">
        <f t="shared" si="15"/>
        <v>2.1500000000000021</v>
      </c>
      <c r="R177" s="44"/>
      <c r="S177" s="44"/>
      <c r="T177" s="28">
        <f t="shared" si="16"/>
        <v>4.4699999999999989</v>
      </c>
    </row>
    <row r="178" spans="1:20" s="29" customFormat="1">
      <c r="A178" s="29" t="s">
        <v>306</v>
      </c>
      <c r="B178" s="17"/>
      <c r="C178" s="20"/>
      <c r="D178" s="30">
        <v>43430</v>
      </c>
      <c r="E178" s="58">
        <v>43430</v>
      </c>
      <c r="F178" s="30">
        <v>43431</v>
      </c>
      <c r="G178" s="28"/>
      <c r="H178" s="28"/>
      <c r="I178" s="28"/>
      <c r="J178" s="28"/>
      <c r="K178" s="28">
        <f t="shared" ref="K178:K186" si="17">K177-I178+J178</f>
        <v>6.9917405198793858E-12</v>
      </c>
      <c r="L178" s="48">
        <v>10.56</v>
      </c>
      <c r="M178" s="28"/>
      <c r="N178" s="28">
        <f t="shared" si="14"/>
        <v>1469.21</v>
      </c>
      <c r="O178" s="28"/>
      <c r="P178" s="28"/>
      <c r="Q178" s="28">
        <f t="shared" si="15"/>
        <v>2.1500000000000021</v>
      </c>
      <c r="R178" s="28"/>
      <c r="S178" s="28"/>
      <c r="T178" s="28">
        <f t="shared" si="16"/>
        <v>4.4699999999999989</v>
      </c>
    </row>
    <row r="179" spans="1:20" s="29" customFormat="1">
      <c r="A179" s="24" t="s">
        <v>115</v>
      </c>
      <c r="C179" s="20" t="s">
        <v>307</v>
      </c>
      <c r="D179" s="22">
        <v>43435</v>
      </c>
      <c r="E179" s="22">
        <v>43438</v>
      </c>
      <c r="F179" s="22">
        <v>43438</v>
      </c>
      <c r="G179" s="49"/>
      <c r="H179" s="49"/>
      <c r="I179" s="49"/>
      <c r="J179" s="49"/>
      <c r="K179" s="28">
        <f t="shared" si="17"/>
        <v>6.9917405198793858E-12</v>
      </c>
      <c r="L179" s="28">
        <v>1.19</v>
      </c>
      <c r="M179" s="49"/>
      <c r="N179" s="28">
        <f t="shared" ref="N179:N186" si="18">N178-L179+M179</f>
        <v>1468.02</v>
      </c>
      <c r="O179" s="49"/>
      <c r="P179" s="49"/>
      <c r="Q179" s="28">
        <f t="shared" ref="Q179:Q186" si="19">Q178-O179+P179</f>
        <v>2.1500000000000021</v>
      </c>
      <c r="R179" s="49"/>
      <c r="S179" s="49"/>
      <c r="T179" s="28">
        <f t="shared" ref="T179:T186" si="20">T178-R179+S179</f>
        <v>4.4699999999999989</v>
      </c>
    </row>
    <row r="180" spans="1:20" s="29" customFormat="1">
      <c r="A180" s="24" t="s">
        <v>147</v>
      </c>
      <c r="B180" s="17"/>
      <c r="C180" s="20"/>
      <c r="D180" s="30">
        <v>43438</v>
      </c>
      <c r="E180" s="30">
        <v>43438</v>
      </c>
      <c r="F180" s="30">
        <v>43438</v>
      </c>
      <c r="G180" s="28">
        <v>7.45</v>
      </c>
      <c r="H180" s="28"/>
      <c r="I180" s="28"/>
      <c r="J180" s="28"/>
      <c r="K180" s="28">
        <f t="shared" si="17"/>
        <v>6.9917405198793858E-12</v>
      </c>
      <c r="L180" s="49"/>
      <c r="M180" s="28"/>
      <c r="N180" s="28">
        <f t="shared" si="18"/>
        <v>1468.02</v>
      </c>
      <c r="O180" s="28"/>
      <c r="P180" s="28">
        <v>7.45</v>
      </c>
      <c r="Q180" s="28">
        <f t="shared" si="19"/>
        <v>9.6000000000000014</v>
      </c>
      <c r="R180" s="28"/>
      <c r="S180" s="28"/>
      <c r="T180" s="28">
        <f t="shared" si="20"/>
        <v>4.4699999999999989</v>
      </c>
    </row>
    <row r="181" spans="1:20" s="29" customFormat="1">
      <c r="A181" s="24" t="s">
        <v>148</v>
      </c>
      <c r="B181" s="17"/>
      <c r="C181" s="20">
        <v>79065612</v>
      </c>
      <c r="D181" s="30">
        <v>43438</v>
      </c>
      <c r="E181" s="30">
        <v>43438</v>
      </c>
      <c r="F181" s="30">
        <v>43438</v>
      </c>
      <c r="G181" s="28"/>
      <c r="H181" s="28"/>
      <c r="I181" s="28"/>
      <c r="J181" s="28"/>
      <c r="K181" s="28">
        <f t="shared" si="17"/>
        <v>6.9917405198793858E-12</v>
      </c>
      <c r="L181" s="48"/>
      <c r="M181" s="28"/>
      <c r="N181" s="28">
        <f t="shared" si="18"/>
        <v>1468.02</v>
      </c>
      <c r="O181" s="28">
        <v>7.45</v>
      </c>
      <c r="P181" s="28"/>
      <c r="Q181" s="28">
        <f t="shared" si="19"/>
        <v>2.1500000000000012</v>
      </c>
      <c r="R181" s="28"/>
      <c r="S181" s="28"/>
      <c r="T181" s="28">
        <f t="shared" si="20"/>
        <v>4.4699999999999989</v>
      </c>
    </row>
    <row r="182" spans="1:20" s="29" customFormat="1">
      <c r="A182" s="51" t="s">
        <v>114</v>
      </c>
      <c r="B182" s="17"/>
      <c r="C182" s="20" t="s">
        <v>308</v>
      </c>
      <c r="D182" s="30">
        <v>43439</v>
      </c>
      <c r="E182" s="30">
        <v>43439</v>
      </c>
      <c r="F182" s="30">
        <v>43439</v>
      </c>
      <c r="G182" s="28"/>
      <c r="H182" s="28"/>
      <c r="I182" s="28"/>
      <c r="J182" s="28"/>
      <c r="K182" s="28">
        <f t="shared" si="17"/>
        <v>6.9917405198793858E-12</v>
      </c>
      <c r="L182" s="50">
        <v>10.8</v>
      </c>
      <c r="M182" s="28"/>
      <c r="N182" s="28">
        <f t="shared" si="18"/>
        <v>1457.22</v>
      </c>
      <c r="O182" s="28"/>
      <c r="P182" s="28"/>
      <c r="Q182" s="28">
        <f t="shared" si="19"/>
        <v>2.1500000000000012</v>
      </c>
      <c r="R182" s="28"/>
      <c r="S182" s="28"/>
      <c r="T182" s="28">
        <f t="shared" si="20"/>
        <v>4.4699999999999989</v>
      </c>
    </row>
    <row r="183" spans="1:20" s="29" customFormat="1">
      <c r="A183" s="51" t="s">
        <v>126</v>
      </c>
      <c r="B183" s="17"/>
      <c r="C183" s="20"/>
      <c r="D183" s="30"/>
      <c r="E183" s="30"/>
      <c r="F183" s="30">
        <v>43439</v>
      </c>
      <c r="G183" s="28"/>
      <c r="H183" s="28"/>
      <c r="I183" s="28"/>
      <c r="J183" s="28"/>
      <c r="K183" s="28">
        <f t="shared" si="17"/>
        <v>6.9917405198793858E-12</v>
      </c>
      <c r="L183" s="50">
        <v>145</v>
      </c>
      <c r="M183" s="28"/>
      <c r="N183" s="28">
        <f t="shared" si="18"/>
        <v>1312.22</v>
      </c>
      <c r="O183" s="28"/>
      <c r="P183" s="28"/>
      <c r="Q183" s="28">
        <f t="shared" si="19"/>
        <v>2.1500000000000012</v>
      </c>
      <c r="R183" s="28"/>
      <c r="S183" s="28"/>
      <c r="T183" s="28">
        <f t="shared" si="20"/>
        <v>4.4699999999999989</v>
      </c>
    </row>
    <row r="184" spans="1:20">
      <c r="A184" s="51" t="s">
        <v>316</v>
      </c>
      <c r="B184" s="17"/>
      <c r="C184" s="53" t="s">
        <v>312</v>
      </c>
      <c r="D184" s="22"/>
      <c r="E184" s="22">
        <v>43452</v>
      </c>
      <c r="F184" s="22">
        <v>43452</v>
      </c>
      <c r="G184" s="28"/>
      <c r="H184" s="28"/>
      <c r="I184" s="28"/>
      <c r="J184" s="28"/>
      <c r="K184" s="28">
        <f t="shared" si="17"/>
        <v>6.9917405198793858E-12</v>
      </c>
      <c r="L184" s="28">
        <v>189</v>
      </c>
      <c r="M184" s="28"/>
      <c r="N184" s="28">
        <f t="shared" si="18"/>
        <v>1123.22</v>
      </c>
      <c r="O184" s="28"/>
      <c r="P184" s="28"/>
      <c r="Q184" s="28">
        <f t="shared" si="19"/>
        <v>2.1500000000000012</v>
      </c>
      <c r="R184" s="28"/>
      <c r="S184" s="28"/>
      <c r="T184" s="28">
        <f t="shared" si="20"/>
        <v>4.4699999999999989</v>
      </c>
    </row>
    <row r="185" spans="1:20" s="51" customFormat="1">
      <c r="A185" s="51" t="s">
        <v>313</v>
      </c>
      <c r="B185" s="17"/>
      <c r="C185" s="20" t="s">
        <v>315</v>
      </c>
      <c r="D185" s="22">
        <v>43388</v>
      </c>
      <c r="E185" s="22">
        <v>43465</v>
      </c>
      <c r="F185" s="22">
        <v>43465</v>
      </c>
      <c r="G185" s="28"/>
      <c r="H185" s="28"/>
      <c r="I185" s="28"/>
      <c r="J185" s="28"/>
      <c r="K185" s="28">
        <f t="shared" si="17"/>
        <v>6.9917405198793858E-12</v>
      </c>
      <c r="L185" s="28"/>
      <c r="M185" s="28">
        <v>450</v>
      </c>
      <c r="N185" s="28">
        <f t="shared" si="18"/>
        <v>1573.22</v>
      </c>
      <c r="O185" s="28"/>
      <c r="P185" s="28"/>
      <c r="Q185" s="28">
        <f t="shared" si="19"/>
        <v>2.1500000000000012</v>
      </c>
      <c r="R185" s="28"/>
      <c r="S185" s="28"/>
      <c r="T185" s="28">
        <f t="shared" si="20"/>
        <v>4.4699999999999989</v>
      </c>
    </row>
    <row r="186" spans="1:20" s="51" customFormat="1">
      <c r="A186" s="51" t="s">
        <v>313</v>
      </c>
      <c r="B186" s="17"/>
      <c r="C186" s="20" t="s">
        <v>314</v>
      </c>
      <c r="D186" s="22">
        <v>43419</v>
      </c>
      <c r="E186" s="22">
        <v>43465</v>
      </c>
      <c r="F186" s="22">
        <v>43465</v>
      </c>
      <c r="G186" s="28"/>
      <c r="H186" s="28"/>
      <c r="I186" s="28"/>
      <c r="J186" s="28"/>
      <c r="K186" s="28">
        <f t="shared" si="17"/>
        <v>6.9917405198793858E-12</v>
      </c>
      <c r="L186" s="28"/>
      <c r="M186" s="28">
        <v>100</v>
      </c>
      <c r="N186" s="28">
        <f t="shared" si="18"/>
        <v>1673.22</v>
      </c>
      <c r="O186" s="28"/>
      <c r="P186" s="28"/>
      <c r="Q186" s="28">
        <f t="shared" si="19"/>
        <v>2.1500000000000012</v>
      </c>
      <c r="R186" s="28"/>
      <c r="S186" s="28"/>
      <c r="T186" s="28">
        <f t="shared" si="20"/>
        <v>4.4699999999999989</v>
      </c>
    </row>
    <row r="187" spans="1:20">
      <c r="B187" s="17"/>
      <c r="C187" s="20"/>
      <c r="D187" s="22"/>
      <c r="E187" s="22"/>
      <c r="F187" s="22"/>
      <c r="G187" s="28"/>
      <c r="H187" s="28"/>
      <c r="I187" s="28"/>
      <c r="J187" s="28"/>
      <c r="K187" s="28"/>
      <c r="L187" s="28"/>
      <c r="M187" s="28"/>
      <c r="N187" s="28"/>
      <c r="O187" s="28"/>
      <c r="P187" s="28"/>
      <c r="Q187" s="18"/>
      <c r="R187" s="28"/>
      <c r="S187" s="28"/>
      <c r="T187" s="18"/>
    </row>
    <row r="188" spans="1:20" s="37" customFormat="1" ht="18">
      <c r="A188" s="41" t="s">
        <v>321</v>
      </c>
      <c r="C188" s="24"/>
      <c r="D188" s="77"/>
      <c r="E188" s="77"/>
      <c r="F188" s="77"/>
      <c r="G188" s="28">
        <f>SUM(G109:G184)</f>
        <v>3438.45</v>
      </c>
      <c r="H188" s="28">
        <f>SUM(H109:H184)</f>
        <v>0.89</v>
      </c>
      <c r="I188" s="28">
        <f>SUM(I109:I184)</f>
        <v>12409.849999999997</v>
      </c>
      <c r="J188" s="28">
        <f>SUM(J109:J184)</f>
        <v>12409.85</v>
      </c>
      <c r="K188" s="36">
        <f>-I188+J188</f>
        <v>0</v>
      </c>
      <c r="L188" s="28">
        <f>SUM(L109:L186)</f>
        <v>691.33</v>
      </c>
      <c r="M188" s="28">
        <f>SUM(M109:M186)</f>
        <v>2364.5500000000002</v>
      </c>
      <c r="N188" s="55">
        <f>-L188+M188</f>
        <v>1673.2200000000003</v>
      </c>
      <c r="O188" s="28">
        <f>SUM(O109:O184)</f>
        <v>57.3</v>
      </c>
      <c r="P188" s="28">
        <f>SUM(P109:P184)</f>
        <v>59.45</v>
      </c>
      <c r="Q188" s="36">
        <f>-O188+P188</f>
        <v>2.1500000000000057</v>
      </c>
      <c r="R188" s="28">
        <f>SUM(R109:R184)</f>
        <v>14.640000000000006</v>
      </c>
      <c r="S188" s="28">
        <f>SUM(S109:S184)</f>
        <v>19.11</v>
      </c>
      <c r="T188" s="36">
        <f>-R188+S188</f>
        <v>4.4699999999999935</v>
      </c>
    </row>
    <row r="190" spans="1:20">
      <c r="A190" s="1"/>
    </row>
    <row r="191" spans="1:20">
      <c r="A191" s="1" t="s">
        <v>115</v>
      </c>
      <c r="B191" s="51"/>
      <c r="C191" s="1" t="s">
        <v>320</v>
      </c>
      <c r="D191" s="30">
        <v>43466</v>
      </c>
      <c r="E191" s="30">
        <v>43468</v>
      </c>
      <c r="F191" s="30">
        <v>43472</v>
      </c>
      <c r="L191" s="14">
        <v>1.19</v>
      </c>
    </row>
    <row r="192" spans="1:20">
      <c r="A192" s="51" t="s">
        <v>114</v>
      </c>
      <c r="B192" s="51"/>
      <c r="C192" s="1" t="s">
        <v>322</v>
      </c>
      <c r="D192" s="58">
        <v>43470</v>
      </c>
      <c r="E192" s="58">
        <v>43470</v>
      </c>
      <c r="F192" s="30">
        <v>43470</v>
      </c>
      <c r="L192" s="14">
        <v>10.8</v>
      </c>
    </row>
    <row r="193" spans="1:20">
      <c r="A193" s="51" t="s">
        <v>126</v>
      </c>
      <c r="B193" s="51"/>
      <c r="C193" s="16"/>
      <c r="D193" s="58"/>
      <c r="E193" s="15"/>
      <c r="F193" s="30">
        <v>43472</v>
      </c>
      <c r="L193" s="14">
        <v>92</v>
      </c>
    </row>
    <row r="194" spans="1:20">
      <c r="A194" s="51" t="s">
        <v>313</v>
      </c>
      <c r="C194" s="1" t="s">
        <v>329</v>
      </c>
      <c r="D194" s="30">
        <v>43827</v>
      </c>
      <c r="E194" s="58">
        <v>43469</v>
      </c>
      <c r="F194" s="30">
        <v>43472</v>
      </c>
      <c r="M194" s="54">
        <v>2000</v>
      </c>
    </row>
    <row r="195" spans="1:20">
      <c r="A195" s="24" t="s">
        <v>277</v>
      </c>
      <c r="B195" s="51"/>
      <c r="C195" s="56" t="s">
        <v>323</v>
      </c>
      <c r="D195" s="58">
        <v>43462</v>
      </c>
      <c r="E195" s="58">
        <v>43488</v>
      </c>
      <c r="F195" s="30">
        <v>43488</v>
      </c>
      <c r="M195" s="14">
        <v>527.34</v>
      </c>
    </row>
    <row r="196" spans="1:20">
      <c r="A196" s="51" t="s">
        <v>325</v>
      </c>
      <c r="C196" s="51" t="s">
        <v>328</v>
      </c>
      <c r="D196" s="30">
        <v>43462</v>
      </c>
      <c r="E196" s="30">
        <v>43491</v>
      </c>
      <c r="F196" s="30">
        <v>43493</v>
      </c>
      <c r="M196" s="14">
        <v>500</v>
      </c>
    </row>
    <row r="197" spans="1:20" s="51" customFormat="1">
      <c r="A197" s="1" t="s">
        <v>148</v>
      </c>
      <c r="C197" s="1" t="s">
        <v>333</v>
      </c>
      <c r="D197" s="30">
        <v>43489</v>
      </c>
      <c r="E197" s="30">
        <v>43489</v>
      </c>
      <c r="F197" s="30">
        <v>43489</v>
      </c>
      <c r="G197" s="61"/>
      <c r="H197" s="61"/>
      <c r="I197" s="61"/>
      <c r="J197" s="61"/>
      <c r="K197" s="61"/>
      <c r="L197" s="61"/>
      <c r="M197" s="61"/>
      <c r="N197" s="61"/>
      <c r="O197" s="61"/>
      <c r="P197" s="61"/>
      <c r="Q197" s="61"/>
      <c r="R197" s="61">
        <v>0.78</v>
      </c>
      <c r="S197" s="61"/>
      <c r="T197" s="61"/>
    </row>
    <row r="198" spans="1:20" s="51" customFormat="1">
      <c r="A198" s="1" t="s">
        <v>148</v>
      </c>
      <c r="C198" s="1" t="s">
        <v>332</v>
      </c>
      <c r="D198" s="30">
        <v>43489</v>
      </c>
      <c r="E198" s="30">
        <v>43489</v>
      </c>
      <c r="F198" s="30">
        <v>43489</v>
      </c>
      <c r="G198" s="61"/>
      <c r="H198" s="61"/>
      <c r="I198" s="61"/>
      <c r="J198" s="61"/>
      <c r="K198" s="61"/>
      <c r="L198" s="61"/>
      <c r="M198" s="61"/>
      <c r="N198" s="61"/>
      <c r="O198" s="61"/>
      <c r="P198" s="61"/>
      <c r="Q198" s="61"/>
      <c r="R198" s="61">
        <v>0.78</v>
      </c>
      <c r="S198" s="61"/>
      <c r="T198" s="61"/>
    </row>
    <row r="199" spans="1:20">
      <c r="A199" s="1" t="s">
        <v>115</v>
      </c>
      <c r="C199" s="1" t="s">
        <v>327</v>
      </c>
      <c r="D199" s="30">
        <v>43497</v>
      </c>
      <c r="E199" s="30">
        <v>43500</v>
      </c>
      <c r="L199" s="14">
        <v>1.19</v>
      </c>
    </row>
    <row r="200" spans="1:20">
      <c r="A200" s="51" t="s">
        <v>262</v>
      </c>
      <c r="C200" s="1" t="s">
        <v>330</v>
      </c>
      <c r="D200" s="30">
        <v>43501</v>
      </c>
      <c r="E200" s="30">
        <v>43498</v>
      </c>
      <c r="F200" s="30">
        <v>43500</v>
      </c>
      <c r="L200" s="14">
        <v>54.38</v>
      </c>
    </row>
    <row r="201" spans="1:20">
      <c r="A201" s="51" t="s">
        <v>126</v>
      </c>
      <c r="C201" s="1"/>
      <c r="F201" s="30">
        <v>43501</v>
      </c>
      <c r="L201" s="14">
        <v>92</v>
      </c>
    </row>
    <row r="202" spans="1:20">
      <c r="A202" s="1" t="s">
        <v>114</v>
      </c>
      <c r="C202" s="1" t="s">
        <v>326</v>
      </c>
      <c r="D202" s="30">
        <v>43501</v>
      </c>
      <c r="E202" s="30">
        <v>43501</v>
      </c>
      <c r="F202" s="30">
        <v>43501</v>
      </c>
      <c r="L202" s="14">
        <v>10.8</v>
      </c>
    </row>
    <row r="203" spans="1:20" s="51" customFormat="1">
      <c r="A203" s="1" t="s">
        <v>148</v>
      </c>
      <c r="C203" s="1" t="s">
        <v>331</v>
      </c>
      <c r="D203" s="30">
        <v>43505</v>
      </c>
      <c r="E203" s="30">
        <v>43505</v>
      </c>
      <c r="F203" s="30">
        <v>43505</v>
      </c>
      <c r="G203" s="59"/>
      <c r="H203" s="59"/>
      <c r="I203" s="59"/>
      <c r="J203" s="59"/>
      <c r="K203" s="59"/>
      <c r="L203" s="59"/>
      <c r="M203" s="59"/>
      <c r="N203" s="59"/>
      <c r="O203" s="59"/>
      <c r="P203" s="59"/>
      <c r="Q203" s="59"/>
      <c r="R203" s="59">
        <v>1.6</v>
      </c>
      <c r="S203" s="59"/>
      <c r="T203" s="59"/>
    </row>
    <row r="204" spans="1:20" s="51" customFormat="1">
      <c r="A204" s="1" t="s">
        <v>148</v>
      </c>
      <c r="C204" s="1" t="s">
        <v>334</v>
      </c>
      <c r="D204" s="30">
        <v>43521</v>
      </c>
      <c r="E204" s="30">
        <v>43521</v>
      </c>
      <c r="F204" s="30">
        <v>43521</v>
      </c>
      <c r="G204" s="65"/>
      <c r="H204" s="65"/>
      <c r="I204" s="65"/>
      <c r="J204" s="65"/>
      <c r="K204" s="65"/>
      <c r="L204" s="65"/>
      <c r="M204" s="65"/>
      <c r="N204" s="65"/>
      <c r="O204" s="65"/>
      <c r="P204" s="65"/>
      <c r="Q204" s="65"/>
      <c r="R204" s="65">
        <v>0.78</v>
      </c>
      <c r="S204" s="65"/>
      <c r="T204" s="65"/>
    </row>
    <row r="205" spans="1:20" s="51" customFormat="1">
      <c r="A205" s="1" t="s">
        <v>115</v>
      </c>
      <c r="C205" s="1" t="s">
        <v>335</v>
      </c>
      <c r="D205" s="30">
        <v>43525</v>
      </c>
      <c r="E205" s="30">
        <v>43525</v>
      </c>
      <c r="F205" s="77"/>
      <c r="G205" s="66"/>
      <c r="H205" s="66"/>
      <c r="I205" s="66"/>
      <c r="J205" s="66"/>
      <c r="K205" s="66"/>
      <c r="L205" s="66">
        <v>1.19</v>
      </c>
      <c r="M205" s="66"/>
      <c r="N205" s="66"/>
      <c r="O205" s="66"/>
      <c r="P205" s="66"/>
      <c r="Q205" s="66"/>
      <c r="R205" s="66"/>
      <c r="S205" s="66"/>
      <c r="T205" s="66"/>
    </row>
    <row r="206" spans="1:20" s="51" customFormat="1">
      <c r="A206" s="51" t="s">
        <v>126</v>
      </c>
      <c r="C206" s="1"/>
      <c r="D206" s="77"/>
      <c r="E206" s="77"/>
      <c r="F206" s="30">
        <v>43529</v>
      </c>
      <c r="G206" s="67"/>
      <c r="H206" s="67"/>
      <c r="I206" s="67"/>
      <c r="J206" s="67"/>
      <c r="K206" s="67"/>
      <c r="L206" s="67">
        <v>92</v>
      </c>
      <c r="M206" s="67"/>
      <c r="N206" s="67"/>
      <c r="O206" s="67"/>
      <c r="P206" s="67"/>
      <c r="Q206" s="67"/>
      <c r="R206" s="67"/>
      <c r="S206" s="67"/>
      <c r="T206" s="67"/>
    </row>
    <row r="207" spans="1:20" s="51" customFormat="1">
      <c r="A207" s="1" t="s">
        <v>114</v>
      </c>
      <c r="C207" s="1" t="s">
        <v>336</v>
      </c>
      <c r="D207" s="30">
        <v>43529</v>
      </c>
      <c r="E207" s="30">
        <v>43529</v>
      </c>
      <c r="F207" s="30">
        <v>43529</v>
      </c>
      <c r="G207" s="67"/>
      <c r="H207" s="67"/>
      <c r="I207" s="67"/>
      <c r="J207" s="67"/>
      <c r="K207" s="67"/>
      <c r="L207" s="67">
        <v>10.8</v>
      </c>
      <c r="M207" s="67"/>
      <c r="N207" s="67"/>
      <c r="O207" s="67"/>
      <c r="P207" s="67"/>
      <c r="Q207" s="67"/>
      <c r="R207" s="67"/>
      <c r="S207" s="67"/>
      <c r="T207" s="67"/>
    </row>
    <row r="208" spans="1:20" s="51" customFormat="1">
      <c r="A208" s="1" t="s">
        <v>115</v>
      </c>
      <c r="C208" s="1" t="s">
        <v>337</v>
      </c>
      <c r="D208" s="30">
        <v>43556</v>
      </c>
      <c r="E208" s="30">
        <v>43556</v>
      </c>
      <c r="F208" s="77"/>
      <c r="G208" s="69"/>
      <c r="H208" s="69"/>
      <c r="I208" s="69"/>
      <c r="J208" s="69"/>
      <c r="K208" s="69"/>
      <c r="L208" s="69">
        <v>1.19</v>
      </c>
      <c r="M208" s="69"/>
      <c r="N208" s="69"/>
      <c r="O208" s="69"/>
      <c r="P208" s="69"/>
      <c r="Q208" s="69"/>
      <c r="R208" s="69"/>
      <c r="S208" s="69"/>
      <c r="T208" s="69"/>
    </row>
    <row r="209" spans="1:20" s="51" customFormat="1">
      <c r="A209" s="51" t="s">
        <v>126</v>
      </c>
      <c r="C209" s="1"/>
      <c r="D209" s="77"/>
      <c r="E209" s="77"/>
      <c r="F209" s="30">
        <v>43560</v>
      </c>
      <c r="G209" s="70"/>
      <c r="H209" s="70"/>
      <c r="I209" s="70"/>
      <c r="J209" s="70"/>
      <c r="K209" s="70"/>
      <c r="L209" s="70">
        <v>92</v>
      </c>
      <c r="M209" s="70"/>
      <c r="N209" s="70"/>
      <c r="O209" s="70"/>
      <c r="P209" s="70"/>
      <c r="Q209" s="70"/>
      <c r="R209" s="70"/>
      <c r="S209" s="70"/>
      <c r="T209" s="70"/>
    </row>
    <row r="210" spans="1:20" s="51" customFormat="1">
      <c r="A210" s="1" t="s">
        <v>114</v>
      </c>
      <c r="C210" s="1" t="s">
        <v>338</v>
      </c>
      <c r="D210" s="30">
        <v>43560</v>
      </c>
      <c r="E210" s="30">
        <v>43560</v>
      </c>
      <c r="F210" s="30">
        <v>43560</v>
      </c>
      <c r="G210" s="70"/>
      <c r="H210" s="70"/>
      <c r="I210" s="70"/>
      <c r="J210" s="70"/>
      <c r="K210" s="70"/>
      <c r="L210" s="70">
        <v>10.8</v>
      </c>
      <c r="M210" s="70"/>
      <c r="N210" s="70"/>
      <c r="O210" s="70"/>
      <c r="P210" s="70"/>
      <c r="Q210" s="70"/>
      <c r="R210" s="70"/>
      <c r="S210" s="70"/>
      <c r="T210" s="70"/>
    </row>
    <row r="211" spans="1:20" s="51" customFormat="1">
      <c r="A211" s="24" t="s">
        <v>167</v>
      </c>
      <c r="B211" s="17"/>
      <c r="C211" s="24" t="s">
        <v>232</v>
      </c>
      <c r="D211" s="22">
        <v>43567</v>
      </c>
      <c r="E211" s="22">
        <v>43567</v>
      </c>
      <c r="F211" s="22">
        <v>43567</v>
      </c>
      <c r="G211" s="71"/>
      <c r="H211" s="71"/>
      <c r="I211" s="71"/>
      <c r="J211" s="71"/>
      <c r="K211" s="28">
        <f t="shared" ref="K211" si="21">K210-I211+J211</f>
        <v>0</v>
      </c>
      <c r="L211" s="71">
        <v>5</v>
      </c>
      <c r="M211" s="71"/>
      <c r="N211" s="28"/>
      <c r="O211" s="28"/>
      <c r="P211" s="71"/>
      <c r="Q211" s="28">
        <f t="shared" ref="Q211" si="22">Q210-O211+P211</f>
        <v>0</v>
      </c>
      <c r="R211" s="28"/>
      <c r="S211" s="71">
        <v>5</v>
      </c>
      <c r="T211" s="28">
        <f t="shared" ref="T211" si="23">T210-R211+S211</f>
        <v>5</v>
      </c>
    </row>
    <row r="212" spans="1:20" s="51" customFormat="1">
      <c r="A212" s="1" t="s">
        <v>148</v>
      </c>
      <c r="C212" s="1" t="s">
        <v>339</v>
      </c>
      <c r="D212" s="30">
        <v>43567</v>
      </c>
      <c r="E212" s="30">
        <v>43567</v>
      </c>
      <c r="F212" s="30">
        <v>43567</v>
      </c>
      <c r="G212" s="71"/>
      <c r="H212" s="71"/>
      <c r="I212" s="71"/>
      <c r="J212" s="71"/>
      <c r="K212" s="71"/>
      <c r="L212" s="71"/>
      <c r="M212" s="71"/>
      <c r="N212" s="71"/>
      <c r="O212" s="71"/>
      <c r="P212" s="71"/>
      <c r="Q212" s="71"/>
      <c r="R212" s="71">
        <v>0.78</v>
      </c>
      <c r="S212" s="71"/>
      <c r="T212" s="71"/>
    </row>
    <row r="213" spans="1:20" s="51" customFormat="1">
      <c r="A213" s="1" t="s">
        <v>115</v>
      </c>
      <c r="C213" s="1" t="s">
        <v>340</v>
      </c>
      <c r="D213" s="30">
        <v>43586</v>
      </c>
      <c r="E213" s="30">
        <v>43588</v>
      </c>
      <c r="F213" s="30"/>
      <c r="G213" s="66"/>
      <c r="H213" s="66"/>
      <c r="I213" s="66"/>
      <c r="J213" s="66"/>
      <c r="K213" s="66"/>
      <c r="L213" s="66">
        <v>1.19</v>
      </c>
      <c r="M213" s="66"/>
      <c r="N213" s="66"/>
      <c r="O213" s="66"/>
      <c r="P213" s="66"/>
      <c r="Q213" s="66"/>
      <c r="R213" s="66"/>
      <c r="S213" s="66"/>
      <c r="T213" s="66"/>
    </row>
    <row r="214" spans="1:20" s="51" customFormat="1">
      <c r="A214" s="1" t="s">
        <v>114</v>
      </c>
      <c r="C214" s="1" t="s">
        <v>343</v>
      </c>
      <c r="D214" s="30">
        <v>43590</v>
      </c>
      <c r="E214" s="30">
        <v>43590</v>
      </c>
      <c r="F214" s="30">
        <v>43590</v>
      </c>
      <c r="G214" s="59"/>
      <c r="H214" s="59"/>
      <c r="I214" s="59"/>
      <c r="J214" s="59"/>
      <c r="K214" s="59"/>
      <c r="L214" s="59">
        <v>10.8</v>
      </c>
      <c r="M214" s="59"/>
      <c r="N214" s="59"/>
      <c r="O214" s="59"/>
      <c r="P214" s="59"/>
      <c r="Q214" s="59"/>
      <c r="R214" s="59"/>
      <c r="S214" s="59"/>
      <c r="T214" s="59"/>
    </row>
    <row r="215" spans="1:20" s="51" customFormat="1">
      <c r="A215" s="51" t="s">
        <v>126</v>
      </c>
      <c r="C215" s="1"/>
      <c r="D215" s="15"/>
      <c r="E215" s="30"/>
      <c r="F215" s="30">
        <v>43591</v>
      </c>
      <c r="G215" s="65"/>
      <c r="H215" s="65"/>
      <c r="I215" s="65"/>
      <c r="J215" s="65"/>
      <c r="K215" s="65"/>
      <c r="L215" s="65">
        <v>92</v>
      </c>
      <c r="M215" s="65"/>
      <c r="N215" s="65"/>
      <c r="O215" s="65"/>
      <c r="P215" s="65"/>
      <c r="Q215" s="65"/>
      <c r="R215" s="65"/>
      <c r="S215" s="65"/>
      <c r="T215" s="65"/>
    </row>
    <row r="216" spans="1:20" s="51" customFormat="1">
      <c r="A216" s="51" t="s">
        <v>126</v>
      </c>
      <c r="C216" s="1"/>
      <c r="D216" s="15"/>
      <c r="E216" s="30"/>
      <c r="F216" s="30">
        <v>43621</v>
      </c>
      <c r="G216" s="73"/>
      <c r="H216" s="73"/>
      <c r="I216" s="73"/>
      <c r="J216" s="73"/>
      <c r="K216" s="73"/>
      <c r="L216" s="73">
        <v>92</v>
      </c>
      <c r="M216" s="73"/>
      <c r="N216" s="73"/>
      <c r="O216" s="73"/>
      <c r="P216" s="73"/>
      <c r="Q216" s="73"/>
      <c r="R216" s="73"/>
      <c r="S216" s="73"/>
      <c r="T216" s="73"/>
    </row>
    <row r="217" spans="1:20" s="51" customFormat="1">
      <c r="A217" s="1" t="s">
        <v>115</v>
      </c>
      <c r="C217" s="1" t="s">
        <v>342</v>
      </c>
      <c r="D217" s="30">
        <v>43617</v>
      </c>
      <c r="E217" s="30">
        <v>43621</v>
      </c>
      <c r="F217" s="30">
        <v>43621</v>
      </c>
      <c r="G217" s="73"/>
      <c r="H217" s="73"/>
      <c r="I217" s="73"/>
      <c r="J217" s="73"/>
      <c r="K217" s="73"/>
      <c r="L217" s="73">
        <v>1.19</v>
      </c>
      <c r="M217" s="73"/>
      <c r="N217" s="73"/>
      <c r="O217" s="73"/>
      <c r="P217" s="73"/>
      <c r="Q217" s="73"/>
      <c r="R217" s="73"/>
      <c r="S217" s="73"/>
      <c r="T217" s="73"/>
    </row>
    <row r="218" spans="1:20" s="51" customFormat="1">
      <c r="A218" s="1" t="s">
        <v>114</v>
      </c>
      <c r="C218" s="1" t="s">
        <v>341</v>
      </c>
      <c r="D218" s="30">
        <v>43621</v>
      </c>
      <c r="E218" s="30">
        <v>43621</v>
      </c>
      <c r="F218" s="30">
        <v>43621</v>
      </c>
      <c r="G218" s="73"/>
      <c r="H218" s="73"/>
      <c r="I218" s="73"/>
      <c r="J218" s="73"/>
      <c r="K218" s="73"/>
      <c r="L218" s="73">
        <v>10.8</v>
      </c>
      <c r="M218" s="73"/>
      <c r="N218" s="73"/>
      <c r="O218" s="73"/>
      <c r="P218" s="73"/>
      <c r="Q218" s="73"/>
      <c r="R218" s="73"/>
      <c r="S218" s="73"/>
      <c r="T218" s="73"/>
    </row>
    <row r="219" spans="1:20">
      <c r="A219" s="1" t="s">
        <v>115</v>
      </c>
      <c r="C219" s="1" t="s">
        <v>344</v>
      </c>
      <c r="D219" s="3">
        <v>43647</v>
      </c>
      <c r="E219" s="30">
        <v>43647</v>
      </c>
      <c r="F219" s="30">
        <v>43650</v>
      </c>
      <c r="G219" s="16"/>
      <c r="I219" s="76"/>
      <c r="J219" s="76"/>
      <c r="K219" s="76"/>
      <c r="L219" s="62">
        <v>1.19</v>
      </c>
    </row>
    <row r="220" spans="1:20">
      <c r="A220" s="51" t="s">
        <v>175</v>
      </c>
      <c r="C220" s="1" t="s">
        <v>347</v>
      </c>
      <c r="D220" s="52">
        <v>43651</v>
      </c>
      <c r="E220" s="30">
        <v>43650</v>
      </c>
      <c r="F220" s="30">
        <v>43651</v>
      </c>
      <c r="G220" s="16"/>
      <c r="I220" s="16"/>
      <c r="J220" s="76"/>
      <c r="K220" s="76"/>
      <c r="L220" s="76">
        <v>130</v>
      </c>
    </row>
    <row r="221" spans="1:20">
      <c r="A221" s="51" t="s">
        <v>126</v>
      </c>
      <c r="C221" s="68">
        <v>43647</v>
      </c>
      <c r="F221" s="30">
        <v>43651</v>
      </c>
      <c r="G221" s="16"/>
      <c r="I221" s="16"/>
      <c r="J221" s="76"/>
      <c r="K221" s="76"/>
      <c r="L221" s="76">
        <v>450</v>
      </c>
    </row>
    <row r="222" spans="1:20">
      <c r="A222" s="51" t="s">
        <v>114</v>
      </c>
      <c r="C222" s="1" t="s">
        <v>348</v>
      </c>
      <c r="D222" s="52">
        <v>43651</v>
      </c>
      <c r="E222" s="30">
        <v>43651</v>
      </c>
      <c r="F222" s="30">
        <v>43651</v>
      </c>
      <c r="G222" s="16"/>
      <c r="I222" s="76"/>
      <c r="J222" s="76"/>
      <c r="K222" s="76"/>
      <c r="L222" s="76">
        <v>10.8</v>
      </c>
    </row>
    <row r="223" spans="1:20">
      <c r="A223" s="51" t="s">
        <v>115</v>
      </c>
      <c r="C223" s="1" t="s">
        <v>349</v>
      </c>
      <c r="D223" s="52">
        <v>43678</v>
      </c>
      <c r="E223" s="30">
        <v>43678</v>
      </c>
      <c r="G223" s="16"/>
      <c r="I223" s="76"/>
      <c r="J223" s="76"/>
      <c r="K223" s="76"/>
      <c r="L223" s="76">
        <v>1.19</v>
      </c>
    </row>
    <row r="224" spans="1:20">
      <c r="A224" s="24" t="s">
        <v>277</v>
      </c>
      <c r="C224" s="1" t="s">
        <v>352</v>
      </c>
      <c r="D224" s="52">
        <v>43647</v>
      </c>
      <c r="E224" s="30">
        <v>43678</v>
      </c>
      <c r="F224" s="30">
        <v>43679</v>
      </c>
      <c r="G224" s="16"/>
      <c r="I224" s="76"/>
      <c r="J224" s="16"/>
      <c r="K224" s="76"/>
      <c r="L224" s="76"/>
      <c r="M224" s="76">
        <v>185</v>
      </c>
    </row>
    <row r="225" spans="1:20">
      <c r="A225" s="51" t="s">
        <v>114</v>
      </c>
      <c r="C225" s="1" t="s">
        <v>350</v>
      </c>
      <c r="D225" s="52">
        <v>43682</v>
      </c>
      <c r="E225" s="30">
        <v>43682</v>
      </c>
      <c r="F225" s="30">
        <v>43682</v>
      </c>
      <c r="G225" s="16"/>
      <c r="I225" s="76"/>
      <c r="J225" s="76"/>
      <c r="K225" s="76"/>
      <c r="L225" s="76">
        <v>10.8</v>
      </c>
    </row>
    <row r="226" spans="1:20">
      <c r="A226" s="51" t="s">
        <v>126</v>
      </c>
      <c r="C226" s="68">
        <v>43678</v>
      </c>
      <c r="D226" s="16"/>
      <c r="F226" s="30">
        <v>43682</v>
      </c>
      <c r="G226" s="16"/>
      <c r="I226" s="16"/>
      <c r="J226" s="76"/>
      <c r="K226" s="76"/>
      <c r="L226" s="76">
        <v>450</v>
      </c>
    </row>
    <row r="227" spans="1:20">
      <c r="A227" s="51" t="s">
        <v>345</v>
      </c>
      <c r="C227" s="1" t="s">
        <v>351</v>
      </c>
      <c r="D227" s="52">
        <v>43646</v>
      </c>
      <c r="E227" s="30">
        <v>43690</v>
      </c>
      <c r="F227" s="30">
        <v>43691</v>
      </c>
      <c r="G227" s="16"/>
      <c r="I227" s="16"/>
      <c r="J227" s="76"/>
      <c r="K227" s="76"/>
      <c r="L227" s="76">
        <v>864.55</v>
      </c>
    </row>
    <row r="228" spans="1:20">
      <c r="A228" s="51" t="s">
        <v>115</v>
      </c>
      <c r="C228" s="1" t="s">
        <v>354</v>
      </c>
      <c r="D228" s="52">
        <v>43709</v>
      </c>
      <c r="E228" s="30">
        <v>43712</v>
      </c>
      <c r="F228" s="30">
        <v>43712</v>
      </c>
      <c r="G228" s="16"/>
      <c r="I228" s="76"/>
      <c r="J228" s="76"/>
      <c r="K228" s="76"/>
      <c r="L228" s="76">
        <v>1.19</v>
      </c>
    </row>
    <row r="229" spans="1:20" s="51" customFormat="1">
      <c r="A229" s="51" t="s">
        <v>114</v>
      </c>
      <c r="C229" s="1" t="s">
        <v>353</v>
      </c>
      <c r="D229" s="52">
        <v>43713</v>
      </c>
      <c r="E229" s="30">
        <v>43713</v>
      </c>
      <c r="F229" s="30">
        <v>43713</v>
      </c>
      <c r="H229" s="76"/>
      <c r="I229" s="76"/>
      <c r="J229" s="76"/>
      <c r="K229" s="76"/>
      <c r="L229" s="76">
        <v>10.8</v>
      </c>
      <c r="M229" s="76"/>
      <c r="N229" s="76"/>
      <c r="O229" s="76"/>
      <c r="P229" s="76"/>
      <c r="Q229" s="76"/>
      <c r="R229" s="76"/>
      <c r="S229" s="76"/>
      <c r="T229" s="76"/>
    </row>
    <row r="230" spans="1:20" s="51" customFormat="1">
      <c r="A230" s="51" t="s">
        <v>126</v>
      </c>
      <c r="C230" s="68">
        <v>43709</v>
      </c>
      <c r="E230" s="77"/>
      <c r="F230" s="30">
        <v>43713</v>
      </c>
      <c r="H230" s="76"/>
      <c r="J230" s="76"/>
      <c r="K230" s="76"/>
      <c r="L230" s="76">
        <v>450</v>
      </c>
      <c r="M230" s="76"/>
      <c r="N230" s="76"/>
      <c r="O230" s="76"/>
      <c r="P230" s="76"/>
      <c r="Q230" s="76"/>
      <c r="R230" s="76"/>
      <c r="S230" s="76"/>
      <c r="T230" s="76"/>
    </row>
    <row r="231" spans="1:20" s="51" customFormat="1">
      <c r="A231" s="1" t="s">
        <v>148</v>
      </c>
      <c r="C231" s="1" t="s">
        <v>355</v>
      </c>
      <c r="D231" s="30">
        <v>43715</v>
      </c>
      <c r="E231" s="30">
        <v>43715</v>
      </c>
      <c r="F231" s="30">
        <v>43715</v>
      </c>
      <c r="G231" s="76"/>
      <c r="H231" s="76"/>
      <c r="I231" s="76"/>
      <c r="J231" s="76"/>
      <c r="K231" s="76"/>
      <c r="L231" s="76"/>
      <c r="M231" s="76"/>
      <c r="N231" s="76"/>
      <c r="O231" s="76"/>
      <c r="P231" s="76"/>
      <c r="Q231" s="76"/>
      <c r="R231" s="76">
        <v>0.78</v>
      </c>
      <c r="S231" s="76"/>
      <c r="T231" s="76"/>
    </row>
    <row r="232" spans="1:20" s="51" customFormat="1">
      <c r="A232" s="1" t="s">
        <v>148</v>
      </c>
      <c r="C232" s="1" t="s">
        <v>356</v>
      </c>
      <c r="D232" s="30">
        <v>43715</v>
      </c>
      <c r="E232" s="30">
        <v>43715</v>
      </c>
      <c r="F232" s="30">
        <v>43715</v>
      </c>
      <c r="G232" s="76"/>
      <c r="H232" s="76"/>
      <c r="I232" s="76"/>
      <c r="J232" s="76"/>
      <c r="K232" s="76"/>
      <c r="L232" s="76"/>
      <c r="M232" s="76"/>
      <c r="N232" s="76"/>
      <c r="O232" s="76"/>
      <c r="P232" s="76"/>
      <c r="Q232" s="76"/>
      <c r="R232" s="76">
        <v>1.21</v>
      </c>
      <c r="S232" s="76"/>
      <c r="T232" s="76"/>
    </row>
    <row r="233" spans="1:20" s="51" customFormat="1">
      <c r="A233" s="51" t="s">
        <v>115</v>
      </c>
      <c r="C233" s="1" t="s">
        <v>359</v>
      </c>
      <c r="D233" s="52">
        <v>43739</v>
      </c>
      <c r="E233" s="30">
        <v>43739</v>
      </c>
      <c r="F233" s="30">
        <v>43742</v>
      </c>
      <c r="H233" s="79"/>
      <c r="I233" s="79"/>
      <c r="J233" s="79"/>
      <c r="K233" s="79"/>
      <c r="L233" s="79">
        <v>1.19</v>
      </c>
      <c r="M233" s="79"/>
      <c r="N233" s="79"/>
      <c r="O233" s="79"/>
      <c r="P233" s="79"/>
      <c r="Q233" s="79"/>
      <c r="R233" s="79"/>
      <c r="S233" s="79"/>
      <c r="T233" s="79"/>
    </row>
    <row r="234" spans="1:20" s="51" customFormat="1">
      <c r="A234" s="51" t="s">
        <v>114</v>
      </c>
      <c r="C234" s="1" t="s">
        <v>360</v>
      </c>
      <c r="D234" s="52">
        <v>43743</v>
      </c>
      <c r="E234" s="30">
        <v>43743</v>
      </c>
      <c r="F234" s="30">
        <v>43743</v>
      </c>
      <c r="H234" s="79"/>
      <c r="I234" s="79"/>
      <c r="J234" s="79"/>
      <c r="K234" s="79"/>
      <c r="L234" s="79">
        <v>10.8</v>
      </c>
      <c r="M234" s="79"/>
      <c r="N234" s="79"/>
      <c r="O234" s="79"/>
      <c r="P234" s="79"/>
      <c r="Q234" s="79"/>
      <c r="R234" s="79"/>
      <c r="S234" s="79"/>
      <c r="T234" s="79"/>
    </row>
    <row r="235" spans="1:20" s="51" customFormat="1">
      <c r="A235" s="51" t="s">
        <v>126</v>
      </c>
      <c r="C235" s="68">
        <v>43739</v>
      </c>
      <c r="E235" s="77"/>
      <c r="F235" s="30">
        <v>43745</v>
      </c>
      <c r="H235" s="78"/>
      <c r="J235" s="78"/>
      <c r="K235" s="78"/>
      <c r="L235" s="78">
        <v>450</v>
      </c>
      <c r="M235" s="78"/>
      <c r="N235" s="78"/>
      <c r="O235" s="78"/>
      <c r="P235" s="78"/>
      <c r="Q235" s="78"/>
      <c r="R235" s="78"/>
      <c r="S235" s="78"/>
      <c r="T235" s="78"/>
    </row>
    <row r="236" spans="1:20" s="51" customFormat="1">
      <c r="A236" s="51" t="s">
        <v>115</v>
      </c>
      <c r="C236" s="1" t="s">
        <v>357</v>
      </c>
      <c r="D236" s="52">
        <v>43770</v>
      </c>
      <c r="E236" s="30">
        <v>43773</v>
      </c>
      <c r="F236" s="30">
        <v>43773</v>
      </c>
      <c r="H236" s="79"/>
      <c r="I236" s="79"/>
      <c r="J236" s="79"/>
      <c r="K236" s="79"/>
      <c r="L236" s="79">
        <v>1.19</v>
      </c>
      <c r="M236" s="79"/>
      <c r="N236" s="79"/>
      <c r="O236" s="79"/>
      <c r="P236" s="79"/>
      <c r="Q236" s="79"/>
      <c r="R236" s="79"/>
      <c r="S236" s="79"/>
      <c r="T236" s="79"/>
    </row>
    <row r="237" spans="1:20" s="51" customFormat="1">
      <c r="A237" s="51" t="s">
        <v>126</v>
      </c>
      <c r="C237" s="68">
        <v>43770</v>
      </c>
      <c r="E237" s="77"/>
      <c r="F237" s="30">
        <v>43774</v>
      </c>
      <c r="H237" s="78"/>
      <c r="J237" s="78"/>
      <c r="K237" s="78"/>
      <c r="L237" s="78">
        <v>559</v>
      </c>
      <c r="M237" s="78"/>
      <c r="N237" s="78"/>
      <c r="O237" s="78"/>
      <c r="P237" s="78"/>
      <c r="Q237" s="78"/>
      <c r="R237" s="78"/>
      <c r="S237" s="78"/>
      <c r="T237" s="78"/>
    </row>
    <row r="238" spans="1:20" s="51" customFormat="1">
      <c r="A238" s="51" t="s">
        <v>114</v>
      </c>
      <c r="C238" s="1" t="s">
        <v>360</v>
      </c>
      <c r="D238" s="52">
        <v>43774</v>
      </c>
      <c r="E238" s="30">
        <v>43774</v>
      </c>
      <c r="F238" s="30">
        <v>43774</v>
      </c>
      <c r="H238" s="80"/>
      <c r="I238" s="80"/>
      <c r="J238" s="80"/>
      <c r="K238" s="80"/>
      <c r="L238" s="80">
        <v>10.8</v>
      </c>
      <c r="M238" s="80"/>
      <c r="N238" s="80"/>
      <c r="O238" s="80"/>
      <c r="P238" s="80"/>
      <c r="Q238" s="80"/>
      <c r="R238" s="80"/>
      <c r="S238" s="80"/>
      <c r="T238" s="80"/>
    </row>
    <row r="239" spans="1:20" s="51" customFormat="1">
      <c r="A239" s="1" t="s">
        <v>148</v>
      </c>
      <c r="C239" s="1" t="s">
        <v>361</v>
      </c>
      <c r="D239" s="30">
        <v>43797</v>
      </c>
      <c r="E239" s="30">
        <v>43797</v>
      </c>
      <c r="F239" s="30">
        <v>43797</v>
      </c>
      <c r="G239" s="81"/>
      <c r="H239" s="81"/>
      <c r="I239" s="81"/>
      <c r="J239" s="81"/>
      <c r="K239" s="81"/>
      <c r="L239" s="81"/>
      <c r="M239" s="81"/>
      <c r="N239" s="81"/>
      <c r="O239" s="81"/>
      <c r="P239" s="81"/>
      <c r="Q239" s="81"/>
      <c r="R239" s="81">
        <v>0.78</v>
      </c>
      <c r="S239" s="81"/>
      <c r="T239" s="81"/>
    </row>
    <row r="240" spans="1:20" s="51" customFormat="1">
      <c r="A240" s="51" t="s">
        <v>115</v>
      </c>
      <c r="C240" s="1" t="s">
        <v>363</v>
      </c>
      <c r="D240" s="52">
        <v>43800</v>
      </c>
      <c r="E240" s="52">
        <v>43804</v>
      </c>
      <c r="F240" s="30">
        <v>43804</v>
      </c>
      <c r="H240" s="83"/>
      <c r="I240" s="83"/>
      <c r="J240" s="83"/>
      <c r="K240" s="83"/>
      <c r="L240" s="83">
        <v>1.19</v>
      </c>
      <c r="M240" s="83"/>
      <c r="N240" s="83"/>
      <c r="O240" s="83"/>
      <c r="P240" s="83"/>
      <c r="Q240" s="83"/>
      <c r="R240" s="83"/>
      <c r="S240" s="83"/>
      <c r="T240" s="83"/>
    </row>
    <row r="241" spans="1:20" s="51" customFormat="1">
      <c r="A241" s="51" t="s">
        <v>126</v>
      </c>
      <c r="C241" s="68">
        <v>43800</v>
      </c>
      <c r="E241" s="77"/>
      <c r="F241" s="30">
        <v>43804</v>
      </c>
      <c r="H241" s="83"/>
      <c r="J241" s="83"/>
      <c r="K241" s="83"/>
      <c r="L241" s="83">
        <v>450</v>
      </c>
      <c r="M241" s="83"/>
      <c r="N241" s="83"/>
      <c r="O241" s="83"/>
      <c r="P241" s="83"/>
      <c r="Q241" s="83"/>
      <c r="R241" s="83"/>
      <c r="S241" s="83"/>
      <c r="T241" s="83"/>
    </row>
    <row r="242" spans="1:20" s="51" customFormat="1">
      <c r="A242" s="51" t="s">
        <v>114</v>
      </c>
      <c r="C242" s="1" t="s">
        <v>372</v>
      </c>
      <c r="D242" s="52">
        <v>43804</v>
      </c>
      <c r="E242" s="52">
        <v>43804</v>
      </c>
      <c r="F242" s="30">
        <v>43804</v>
      </c>
      <c r="H242" s="83"/>
      <c r="I242" s="83"/>
      <c r="J242" s="83"/>
      <c r="K242" s="83"/>
      <c r="L242" s="83">
        <v>10.8</v>
      </c>
      <c r="M242" s="83"/>
      <c r="N242" s="83"/>
      <c r="O242" s="83"/>
      <c r="P242" s="83"/>
      <c r="Q242" s="83"/>
      <c r="R242" s="83"/>
      <c r="S242" s="83"/>
      <c r="T242" s="83"/>
    </row>
    <row r="243" spans="1:20" s="51" customFormat="1">
      <c r="A243" s="51" t="s">
        <v>365</v>
      </c>
      <c r="C243" s="1" t="s">
        <v>369</v>
      </c>
      <c r="D243" s="52">
        <v>43768</v>
      </c>
      <c r="E243" s="30">
        <v>43815</v>
      </c>
      <c r="F243" s="30">
        <v>43815</v>
      </c>
      <c r="H243" s="83"/>
      <c r="J243" s="83"/>
      <c r="K243" s="83"/>
      <c r="L243" s="83"/>
      <c r="M243" s="83">
        <v>1000</v>
      </c>
      <c r="N243" s="83"/>
      <c r="O243" s="83"/>
      <c r="P243" s="83"/>
      <c r="Q243" s="83"/>
      <c r="R243" s="83"/>
      <c r="S243" s="83"/>
      <c r="T243" s="83"/>
    </row>
    <row r="244" spans="1:20" s="51" customFormat="1">
      <c r="A244" s="51" t="s">
        <v>114</v>
      </c>
      <c r="C244" s="1" t="s">
        <v>366</v>
      </c>
      <c r="D244" s="52">
        <v>43835</v>
      </c>
      <c r="E244" s="58">
        <v>43835</v>
      </c>
      <c r="F244" s="58">
        <v>43835</v>
      </c>
      <c r="H244" s="83"/>
      <c r="I244" s="83"/>
      <c r="J244" s="83"/>
      <c r="K244" s="83"/>
      <c r="L244" s="83">
        <v>10.8</v>
      </c>
      <c r="M244" s="83"/>
      <c r="N244" s="83"/>
      <c r="O244" s="83"/>
      <c r="P244" s="83"/>
      <c r="Q244" s="83"/>
      <c r="R244" s="83"/>
      <c r="S244" s="83"/>
      <c r="T244" s="83"/>
    </row>
    <row r="245" spans="1:20" s="51" customFormat="1">
      <c r="A245" s="51" t="s">
        <v>115</v>
      </c>
      <c r="C245" s="1" t="s">
        <v>367</v>
      </c>
      <c r="D245" s="52">
        <v>43831</v>
      </c>
      <c r="E245" s="52">
        <v>43836</v>
      </c>
      <c r="F245" s="30">
        <v>43836</v>
      </c>
      <c r="H245" s="83"/>
      <c r="I245" s="83"/>
      <c r="J245" s="83"/>
      <c r="K245" s="83"/>
      <c r="L245" s="83">
        <v>1.19</v>
      </c>
      <c r="M245" s="83"/>
      <c r="N245" s="83"/>
      <c r="O245" s="83"/>
      <c r="P245" s="83"/>
      <c r="Q245" s="83"/>
      <c r="R245" s="83"/>
      <c r="S245" s="83"/>
      <c r="T245" s="83"/>
    </row>
    <row r="246" spans="1:20" s="51" customFormat="1">
      <c r="A246" s="51" t="s">
        <v>126</v>
      </c>
      <c r="C246" s="68">
        <v>43831</v>
      </c>
      <c r="E246" s="77"/>
      <c r="F246" s="30">
        <v>43836</v>
      </c>
      <c r="H246" s="83"/>
      <c r="J246" s="83"/>
      <c r="K246" s="83"/>
      <c r="L246" s="83">
        <v>182</v>
      </c>
      <c r="M246" s="83"/>
      <c r="N246" s="83"/>
      <c r="O246" s="83"/>
      <c r="P246" s="83"/>
      <c r="Q246" s="83"/>
      <c r="R246" s="83"/>
      <c r="S246" s="83"/>
      <c r="T246" s="83"/>
    </row>
    <row r="247" spans="1:20" s="51" customFormat="1">
      <c r="A247" s="51" t="s">
        <v>313</v>
      </c>
      <c r="C247" s="1" t="s">
        <v>370</v>
      </c>
      <c r="D247" s="52">
        <v>43768</v>
      </c>
      <c r="E247" s="52">
        <v>43845</v>
      </c>
      <c r="F247" s="30">
        <v>43845</v>
      </c>
      <c r="H247" s="83"/>
      <c r="J247" s="83"/>
      <c r="K247" s="83"/>
      <c r="L247" s="83"/>
      <c r="M247" s="83">
        <v>2000</v>
      </c>
      <c r="N247" s="83"/>
      <c r="O247" s="83"/>
      <c r="P247" s="83"/>
      <c r="Q247" s="83"/>
      <c r="R247" s="83"/>
      <c r="S247" s="83"/>
      <c r="T247" s="83"/>
    </row>
    <row r="248" spans="1:20" s="51" customFormat="1">
      <c r="A248" s="51" t="s">
        <v>313</v>
      </c>
      <c r="C248" s="51" t="s">
        <v>368</v>
      </c>
      <c r="D248" s="52">
        <v>43709</v>
      </c>
      <c r="E248" s="52">
        <v>43845</v>
      </c>
      <c r="F248" s="30">
        <v>43845</v>
      </c>
      <c r="H248" s="83"/>
      <c r="J248" s="83"/>
      <c r="K248" s="83"/>
      <c r="L248" s="83"/>
      <c r="M248" s="83">
        <v>960</v>
      </c>
      <c r="N248" s="83"/>
      <c r="O248" s="83"/>
      <c r="P248" s="83"/>
      <c r="Q248" s="83"/>
      <c r="R248" s="83"/>
      <c r="S248" s="83"/>
      <c r="T248" s="83"/>
    </row>
    <row r="249" spans="1:20" s="51" customFormat="1">
      <c r="A249" s="51" t="s">
        <v>313</v>
      </c>
      <c r="C249" s="1" t="s">
        <v>371</v>
      </c>
      <c r="D249" s="52">
        <v>43829</v>
      </c>
      <c r="E249" s="52">
        <v>43845</v>
      </c>
      <c r="F249" s="30">
        <v>43845</v>
      </c>
      <c r="H249" s="83"/>
      <c r="J249" s="83"/>
      <c r="K249" s="83"/>
      <c r="L249" s="83"/>
      <c r="M249" s="83">
        <v>960</v>
      </c>
      <c r="N249" s="83"/>
      <c r="O249" s="83"/>
      <c r="P249" s="83"/>
      <c r="Q249" s="83"/>
      <c r="R249" s="83"/>
      <c r="S249" s="83"/>
      <c r="T249" s="83"/>
    </row>
    <row r="250" spans="1:20" s="51" customFormat="1">
      <c r="C250" s="68"/>
      <c r="E250" s="77"/>
      <c r="F250" s="30"/>
      <c r="H250" s="83"/>
      <c r="J250" s="83"/>
      <c r="K250" s="83"/>
      <c r="L250" s="83"/>
      <c r="M250" s="83"/>
      <c r="N250" s="83"/>
      <c r="O250" s="83"/>
      <c r="P250" s="83"/>
      <c r="Q250" s="83"/>
      <c r="R250" s="83"/>
      <c r="S250" s="83"/>
      <c r="T250" s="83"/>
    </row>
    <row r="251" spans="1:20" s="51" customFormat="1">
      <c r="C251" s="1"/>
      <c r="D251" s="30"/>
      <c r="E251" s="30"/>
      <c r="F251" s="30"/>
      <c r="G251" s="72"/>
      <c r="H251" s="72"/>
      <c r="I251" s="72"/>
      <c r="J251" s="72"/>
      <c r="K251" s="72"/>
      <c r="L251" s="72"/>
      <c r="M251" s="72"/>
      <c r="N251" s="72"/>
      <c r="O251" s="72"/>
      <c r="P251" s="72"/>
      <c r="Q251" s="72"/>
      <c r="R251" s="72"/>
      <c r="S251" s="72"/>
      <c r="T251" s="72"/>
    </row>
    <row r="252" spans="1:20" s="37" customFormat="1" ht="18">
      <c r="A252" s="41" t="s">
        <v>130</v>
      </c>
      <c r="C252" s="24"/>
      <c r="D252" s="77"/>
      <c r="E252" s="77"/>
      <c r="F252" s="77"/>
      <c r="G252" s="28">
        <f>SUM(G188:G249)</f>
        <v>3438.45</v>
      </c>
      <c r="H252" s="28">
        <f t="shared" ref="H252:J252" si="24">SUM(H188:H249)</f>
        <v>0.89</v>
      </c>
      <c r="I252" s="28">
        <f t="shared" si="24"/>
        <v>12409.849999999997</v>
      </c>
      <c r="J252" s="28">
        <f t="shared" si="24"/>
        <v>12409.85</v>
      </c>
      <c r="K252" s="36">
        <f>-I252+J252</f>
        <v>0</v>
      </c>
      <c r="L252" s="28">
        <f t="shared" ref="L252:M252" si="25">SUM(L188:L249)</f>
        <v>5444.13</v>
      </c>
      <c r="M252" s="28">
        <f t="shared" si="25"/>
        <v>10496.89</v>
      </c>
      <c r="N252" s="57">
        <f>-L252+M252</f>
        <v>5052.7599999999993</v>
      </c>
      <c r="O252" s="28">
        <f t="shared" ref="O252:S252" si="26">SUM(O188:O249)</f>
        <v>57.3</v>
      </c>
      <c r="P252" s="28">
        <f t="shared" si="26"/>
        <v>59.45</v>
      </c>
      <c r="Q252" s="36">
        <f>-O252+P252</f>
        <v>2.1500000000000057</v>
      </c>
      <c r="R252" s="28">
        <f t="shared" si="26"/>
        <v>22.130000000000013</v>
      </c>
      <c r="S252" s="28">
        <f t="shared" si="26"/>
        <v>24.11</v>
      </c>
      <c r="T252" s="36">
        <f>-R252+S252</f>
        <v>1.9799999999999862</v>
      </c>
    </row>
  </sheetData>
  <mergeCells count="5">
    <mergeCell ref="R1:T1"/>
    <mergeCell ref="G1:H1"/>
    <mergeCell ref="I1:K1"/>
    <mergeCell ref="L1:N1"/>
    <mergeCell ref="O1:Q1"/>
  </mergeCells>
  <pageMargins left="0.7" right="0.7" top="0.75" bottom="0.75" header="0.3" footer="0.3"/>
  <pageSetup paperSize="9" orientation="portrait" horizontalDpi="0" verticalDpi="0" r:id="rId1"/>
  <ignoredErrors>
    <ignoredError sqref="K188 N188" formula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La Banque Postale</vt:lpstr>
      <vt:lpstr>Qonto</vt:lpstr>
      <vt:lpstr>Synthèse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Banques</dc:title>
  <dc:creator>ASSEP34</dc:creator>
  <cp:lastModifiedBy>Th. THOMAS</cp:lastModifiedBy>
  <dcterms:created xsi:type="dcterms:W3CDTF">2016-01-15T11:19:55Z</dcterms:created>
  <dcterms:modified xsi:type="dcterms:W3CDTF">2020-09-29T09:24:23Z</dcterms:modified>
</cp:coreProperties>
</file>