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23256" windowHeight="13176" activeTab="2"/>
  </bookViews>
  <sheets>
    <sheet name="Prélèvements mensuels" sheetId="1" r:id="rId1"/>
    <sheet name="Revenus 2015" sheetId="2" r:id="rId2"/>
    <sheet name="CMU - étude" sheetId="3" r:id="rId3"/>
  </sheets>
  <definedNames>
    <definedName name="_xlnm._FilterDatabase" localSheetId="0" hidden="1">'Prélèvements mensuels'!$B$3:$L$4</definedName>
  </definedNames>
  <calcPr calcId="125725"/>
</workbook>
</file>

<file path=xl/calcChain.xml><?xml version="1.0" encoding="utf-8"?>
<calcChain xmlns="http://schemas.openxmlformats.org/spreadsheetml/2006/main">
  <c r="C30" i="3"/>
  <c r="E30"/>
  <c r="D30"/>
  <c r="F30" s="1"/>
  <c r="C35" i="2" l="1"/>
  <c r="C37" s="1"/>
  <c r="C44"/>
  <c r="D33"/>
  <c r="F33"/>
  <c r="E33"/>
  <c r="G33"/>
  <c r="M95" i="1"/>
  <c r="F95"/>
  <c r="F68"/>
  <c r="L95"/>
  <c r="K95"/>
  <c r="J95"/>
  <c r="I95"/>
  <c r="H95"/>
  <c r="G95"/>
  <c r="D95"/>
  <c r="B95"/>
  <c r="E86"/>
  <c r="E87" s="1"/>
  <c r="E88" s="1"/>
  <c r="E89" s="1"/>
  <c r="E90" s="1"/>
  <c r="E91" s="1"/>
  <c r="E92" s="1"/>
  <c r="C86"/>
  <c r="C87" s="1"/>
  <c r="C88" s="1"/>
  <c r="C89" s="1"/>
  <c r="C90" s="1"/>
  <c r="C91" s="1"/>
  <c r="C92" s="1"/>
  <c r="C71"/>
  <c r="C72" s="1"/>
  <c r="C73" s="1"/>
  <c r="C74" s="1"/>
  <c r="C75" s="1"/>
  <c r="C76" s="1"/>
  <c r="C77" s="1"/>
  <c r="C78" s="1"/>
  <c r="C79" s="1"/>
  <c r="C80" s="1"/>
  <c r="C81" s="1"/>
  <c r="C70"/>
  <c r="M68"/>
  <c r="L68"/>
  <c r="K68"/>
  <c r="J68"/>
  <c r="I68"/>
  <c r="H68"/>
  <c r="G68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8"/>
  <c r="C7"/>
  <c r="C6"/>
  <c r="E71"/>
  <c r="E72" s="1"/>
  <c r="E73" s="1"/>
  <c r="E74" s="1"/>
  <c r="E75" s="1"/>
  <c r="E76" s="1"/>
  <c r="E77" s="1"/>
  <c r="E78" s="1"/>
  <c r="E79" s="1"/>
  <c r="E80" s="1"/>
  <c r="E81" s="1"/>
  <c r="E82" s="1"/>
  <c r="E83" l="1"/>
  <c r="E84" s="1"/>
  <c r="E85" s="1"/>
  <c r="C82"/>
  <c r="C83" s="1"/>
  <c r="C84" s="1"/>
  <c r="C85" s="1"/>
  <c r="C68"/>
  <c r="E68" l="1"/>
</calcChain>
</file>

<file path=xl/comments1.xml><?xml version="1.0" encoding="utf-8"?>
<comments xmlns="http://schemas.openxmlformats.org/spreadsheetml/2006/main">
  <authors>
    <author>Thibault THOMAS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 xml:space="preserve">ASSEP34 :
à vérifier
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ASSEP34 :
le 05/10/17 : remise chèques bordereau 04785760 de montant : 2128,00
1025,84+1103,15 =
2128,99
diff : 0,99 ?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ASSEP34 :
le 31/10/17 : remise en banque : 2279,73
OK</t>
        </r>
      </text>
    </comment>
  </commentList>
</comments>
</file>

<file path=xl/comments2.xml><?xml version="1.0" encoding="utf-8"?>
<comments xmlns="http://schemas.openxmlformats.org/spreadsheetml/2006/main">
  <authors>
    <author>Thibault THOMAS</author>
  </authors>
  <commentList>
    <comment ref="G35" authorId="0">
      <text>
        <r>
          <rPr>
            <b/>
            <sz val="9"/>
            <color indexed="81"/>
            <rFont val="Tahoma"/>
            <family val="2"/>
          </rPr>
          <t>ASSEP34 :
 exonération, prévue à l'article 81 du CGI (Code général des impôts)</t>
        </r>
      </text>
    </comment>
  </commentList>
</comments>
</file>

<file path=xl/sharedStrings.xml><?xml version="1.0" encoding="utf-8"?>
<sst xmlns="http://schemas.openxmlformats.org/spreadsheetml/2006/main" count="43" uniqueCount="39">
  <si>
    <t>PORTAL Jérôme</t>
  </si>
  <si>
    <t>Pôle Emploi</t>
  </si>
  <si>
    <t>assurance</t>
  </si>
  <si>
    <t>santé</t>
  </si>
  <si>
    <t>MAAF</t>
  </si>
  <si>
    <t>Cardif</t>
  </si>
  <si>
    <t>Prêt</t>
  </si>
  <si>
    <t>Orange</t>
  </si>
  <si>
    <t>EDF</t>
  </si>
  <si>
    <t>PORTAL cumul</t>
  </si>
  <si>
    <t>Pôle Emploi cumul</t>
  </si>
  <si>
    <t>Salaire</t>
  </si>
  <si>
    <t>CPAM</t>
  </si>
  <si>
    <t>décompte envoyé à la MAAF</t>
  </si>
  <si>
    <t>Portal Jérome</t>
  </si>
  <si>
    <t>CAF</t>
  </si>
  <si>
    <t>Pôle-Emploi</t>
  </si>
  <si>
    <t>cumul imposable</t>
  </si>
  <si>
    <t>revenus 2015</t>
  </si>
  <si>
    <t>Nb parts</t>
  </si>
  <si>
    <t>Salaires</t>
  </si>
  <si>
    <t>Autres revenus</t>
  </si>
  <si>
    <t xml:space="preserve">Total </t>
  </si>
  <si>
    <t>Déduction 10%</t>
  </si>
  <si>
    <t>Pension alimentaire</t>
  </si>
  <si>
    <t>Abattement spécial</t>
  </si>
  <si>
    <t>Urs Glaser, Anna Glaser,</t>
  </si>
  <si>
    <t>Daphné Glaser, Dora Maltz, Nicole Maugis</t>
  </si>
  <si>
    <t>Urs</t>
  </si>
  <si>
    <t>Anna</t>
  </si>
  <si>
    <t>Daphné</t>
  </si>
  <si>
    <t xml:space="preserve">GLASER </t>
  </si>
  <si>
    <t>MALTZ</t>
  </si>
  <si>
    <t>Dora</t>
  </si>
  <si>
    <t>MAUGIS</t>
  </si>
  <si>
    <t>Nicole</t>
  </si>
  <si>
    <t>IRPP</t>
  </si>
  <si>
    <t>Tx Habitation</t>
  </si>
  <si>
    <t>Tx Foncières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</si>
</sst>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/>
    <xf numFmtId="164" fontId="0" fillId="2" borderId="0" xfId="0" applyNumberFormat="1" applyFill="1"/>
    <xf numFmtId="164" fontId="0" fillId="0" borderId="0" xfId="0" applyNumberFormat="1" applyFill="1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103"/>
  <sheetViews>
    <sheetView zoomScaleNormal="100" workbookViewId="0">
      <pane ySplit="1632" topLeftCell="A74" activePane="bottomLeft"/>
      <selection activeCell="O3" sqref="O3:O4"/>
      <selection pane="bottomLeft" activeCell="A38" sqref="A38:B92"/>
    </sheetView>
  </sheetViews>
  <sheetFormatPr baseColWidth="10" defaultRowHeight="14.4"/>
  <cols>
    <col min="2" max="2" width="13.5546875" style="2" customWidth="1"/>
    <col min="3" max="3" width="10.33203125" style="2" customWidth="1"/>
    <col min="4" max="17" width="11.5546875" style="2"/>
  </cols>
  <sheetData>
    <row r="3" spans="1:22" s="10" customFormat="1">
      <c r="B3" s="17" t="s">
        <v>0</v>
      </c>
      <c r="C3" s="17" t="s">
        <v>9</v>
      </c>
      <c r="D3" s="17" t="s">
        <v>1</v>
      </c>
      <c r="E3" s="17" t="s">
        <v>10</v>
      </c>
      <c r="F3" s="17" t="s">
        <v>11</v>
      </c>
      <c r="G3" s="18" t="s">
        <v>4</v>
      </c>
      <c r="H3" s="18"/>
      <c r="I3" s="18"/>
      <c r="J3" s="17" t="s">
        <v>6</v>
      </c>
      <c r="K3" s="17" t="s">
        <v>7</v>
      </c>
      <c r="L3" s="17" t="s">
        <v>8</v>
      </c>
      <c r="M3" s="18" t="s">
        <v>12</v>
      </c>
      <c r="N3" s="16" t="s">
        <v>13</v>
      </c>
      <c r="O3" s="16" t="s">
        <v>36</v>
      </c>
      <c r="P3" s="16" t="s">
        <v>37</v>
      </c>
      <c r="Q3" s="16" t="s">
        <v>38</v>
      </c>
      <c r="R3" s="15" t="s">
        <v>31</v>
      </c>
      <c r="S3" s="15"/>
      <c r="T3" s="15"/>
      <c r="U3" s="9" t="s">
        <v>32</v>
      </c>
      <c r="V3" s="9" t="s">
        <v>34</v>
      </c>
    </row>
    <row r="4" spans="1:22" ht="30" customHeight="1">
      <c r="B4" s="17"/>
      <c r="C4" s="17"/>
      <c r="D4" s="17"/>
      <c r="E4" s="17"/>
      <c r="F4" s="17"/>
      <c r="G4" s="3" t="s">
        <v>5</v>
      </c>
      <c r="H4" s="3" t="s">
        <v>3</v>
      </c>
      <c r="I4" s="3" t="s">
        <v>2</v>
      </c>
      <c r="J4" s="17"/>
      <c r="K4" s="17"/>
      <c r="L4" s="17"/>
      <c r="M4" s="19"/>
      <c r="N4" s="16"/>
      <c r="O4" s="17"/>
      <c r="P4" s="17"/>
      <c r="Q4" s="17"/>
      <c r="R4" s="9" t="s">
        <v>28</v>
      </c>
      <c r="S4" s="9" t="s">
        <v>29</v>
      </c>
      <c r="T4" s="9" t="s">
        <v>30</v>
      </c>
      <c r="U4" s="9" t="s">
        <v>33</v>
      </c>
      <c r="V4" s="9" t="s">
        <v>35</v>
      </c>
    </row>
    <row r="6" spans="1:22">
      <c r="A6" s="1">
        <v>42737</v>
      </c>
      <c r="B6" s="2">
        <v>160</v>
      </c>
      <c r="C6" s="2">
        <f>C5+B6</f>
        <v>160</v>
      </c>
      <c r="E6" s="2">
        <f>E5+D6</f>
        <v>0</v>
      </c>
    </row>
    <row r="7" spans="1:22">
      <c r="A7" s="1">
        <v>42740</v>
      </c>
      <c r="C7" s="2">
        <f t="shared" ref="C7:C67" si="0">C6+B7</f>
        <v>160</v>
      </c>
      <c r="E7" s="2">
        <f t="shared" ref="E7:E67" si="1">E6+D7</f>
        <v>0</v>
      </c>
      <c r="G7" s="2">
        <v>-5.86</v>
      </c>
    </row>
    <row r="8" spans="1:22">
      <c r="A8" s="1">
        <v>42744</v>
      </c>
      <c r="C8" s="2">
        <f t="shared" si="0"/>
        <v>160</v>
      </c>
      <c r="E8" s="2">
        <f t="shared" si="1"/>
        <v>0</v>
      </c>
      <c r="K8" s="2">
        <v>-76.989999999999995</v>
      </c>
    </row>
    <row r="9" spans="1:22">
      <c r="A9" s="1">
        <v>42745</v>
      </c>
      <c r="C9" s="2">
        <f t="shared" si="0"/>
        <v>160</v>
      </c>
      <c r="E9" s="2">
        <f t="shared" si="1"/>
        <v>0</v>
      </c>
      <c r="H9" s="2">
        <v>-50.15</v>
      </c>
      <c r="I9" s="2">
        <v>-350.32</v>
      </c>
      <c r="J9" s="2">
        <v>-352.37</v>
      </c>
    </row>
    <row r="10" spans="1:22">
      <c r="A10" s="1">
        <v>42746</v>
      </c>
      <c r="C10" s="2">
        <f t="shared" si="0"/>
        <v>160</v>
      </c>
      <c r="E10" s="2">
        <f t="shared" si="1"/>
        <v>0</v>
      </c>
      <c r="L10" s="2">
        <v>-218.26</v>
      </c>
    </row>
    <row r="11" spans="1:22">
      <c r="A11" s="1">
        <v>42747</v>
      </c>
      <c r="C11" s="2">
        <f t="shared" si="0"/>
        <v>160</v>
      </c>
      <c r="D11" s="2">
        <v>888.77</v>
      </c>
      <c r="E11" s="2">
        <f t="shared" si="1"/>
        <v>888.77</v>
      </c>
    </row>
    <row r="12" spans="1:22">
      <c r="A12" s="1">
        <v>42765</v>
      </c>
      <c r="B12" s="2">
        <v>160</v>
      </c>
      <c r="C12" s="2">
        <f t="shared" si="0"/>
        <v>320</v>
      </c>
      <c r="E12" s="2">
        <f t="shared" si="1"/>
        <v>888.77</v>
      </c>
    </row>
    <row r="13" spans="1:22">
      <c r="A13" s="1">
        <v>42768</v>
      </c>
      <c r="C13" s="2">
        <f t="shared" si="0"/>
        <v>320</v>
      </c>
      <c r="D13" s="2">
        <v>888.77</v>
      </c>
      <c r="E13" s="2">
        <f t="shared" si="1"/>
        <v>1777.54</v>
      </c>
    </row>
    <row r="14" spans="1:22">
      <c r="A14" s="1">
        <v>42772</v>
      </c>
      <c r="C14" s="2">
        <f t="shared" si="0"/>
        <v>320</v>
      </c>
      <c r="E14" s="2">
        <f t="shared" si="1"/>
        <v>1777.54</v>
      </c>
      <c r="G14" s="2">
        <v>-5.86</v>
      </c>
    </row>
    <row r="15" spans="1:22">
      <c r="A15" s="1">
        <v>42776</v>
      </c>
      <c r="C15" s="2">
        <f t="shared" si="0"/>
        <v>320</v>
      </c>
      <c r="E15" s="2">
        <f t="shared" si="1"/>
        <v>1777.54</v>
      </c>
      <c r="H15" s="2">
        <v>-50.15</v>
      </c>
      <c r="J15" s="2">
        <v>-532.37</v>
      </c>
      <c r="K15" s="2">
        <v>-81.510000000000005</v>
      </c>
    </row>
    <row r="16" spans="1:22">
      <c r="A16" s="1">
        <v>42795</v>
      </c>
      <c r="B16" s="2">
        <v>160</v>
      </c>
      <c r="C16" s="2">
        <f t="shared" si="0"/>
        <v>480</v>
      </c>
      <c r="E16" s="2">
        <f t="shared" si="1"/>
        <v>1777.54</v>
      </c>
    </row>
    <row r="17" spans="1:14">
      <c r="A17" s="1">
        <v>42800</v>
      </c>
      <c r="C17" s="2">
        <f t="shared" si="0"/>
        <v>480</v>
      </c>
      <c r="E17" s="2">
        <f t="shared" si="1"/>
        <v>1777.54</v>
      </c>
      <c r="G17" s="2">
        <v>-5.86</v>
      </c>
    </row>
    <row r="18" spans="1:14">
      <c r="A18" s="1">
        <v>42803</v>
      </c>
      <c r="C18" s="2">
        <f t="shared" si="0"/>
        <v>480</v>
      </c>
      <c r="D18" s="2">
        <v>718.46</v>
      </c>
      <c r="E18" s="2">
        <f t="shared" si="1"/>
        <v>2496</v>
      </c>
    </row>
    <row r="19" spans="1:14">
      <c r="A19" s="1">
        <v>42804</v>
      </c>
      <c r="C19" s="2">
        <f t="shared" si="0"/>
        <v>480</v>
      </c>
      <c r="E19" s="2">
        <f t="shared" si="1"/>
        <v>2496</v>
      </c>
      <c r="H19" s="2">
        <v>-50.15</v>
      </c>
      <c r="J19" s="2">
        <v>-352.37</v>
      </c>
    </row>
    <row r="20" spans="1:14">
      <c r="A20" s="1">
        <v>42807</v>
      </c>
      <c r="C20" s="2">
        <f t="shared" si="0"/>
        <v>480</v>
      </c>
      <c r="E20" s="2">
        <f t="shared" si="1"/>
        <v>2496</v>
      </c>
      <c r="K20" s="2">
        <v>-96.11</v>
      </c>
    </row>
    <row r="21" spans="1:14">
      <c r="A21" s="1">
        <v>42811</v>
      </c>
      <c r="C21" s="2">
        <f t="shared" si="0"/>
        <v>480</v>
      </c>
      <c r="E21" s="2">
        <f t="shared" si="1"/>
        <v>2496</v>
      </c>
      <c r="L21" s="2">
        <v>-339.23</v>
      </c>
    </row>
    <row r="22" spans="1:14">
      <c r="A22" s="1">
        <v>42818</v>
      </c>
      <c r="C22" s="2">
        <f t="shared" si="0"/>
        <v>480</v>
      </c>
      <c r="E22" s="2">
        <f t="shared" si="1"/>
        <v>2496</v>
      </c>
      <c r="M22" s="2">
        <v>15.1</v>
      </c>
      <c r="N22" s="2">
        <v>15.1</v>
      </c>
    </row>
    <row r="23" spans="1:14">
      <c r="A23" s="1">
        <v>42823</v>
      </c>
      <c r="B23" s="2">
        <v>160</v>
      </c>
      <c r="C23" s="2">
        <f t="shared" si="0"/>
        <v>640</v>
      </c>
      <c r="E23" s="2">
        <f t="shared" si="1"/>
        <v>2496</v>
      </c>
    </row>
    <row r="24" spans="1:14">
      <c r="A24" s="1">
        <v>42830</v>
      </c>
      <c r="C24" s="2">
        <f t="shared" si="0"/>
        <v>640</v>
      </c>
      <c r="E24" s="2">
        <f t="shared" si="1"/>
        <v>2496</v>
      </c>
      <c r="G24" s="2">
        <v>-5.86</v>
      </c>
    </row>
    <row r="25" spans="1:14">
      <c r="A25" s="1">
        <v>42835</v>
      </c>
      <c r="C25" s="2">
        <f t="shared" si="0"/>
        <v>640</v>
      </c>
      <c r="E25" s="2">
        <f t="shared" si="1"/>
        <v>2496</v>
      </c>
      <c r="H25" s="2">
        <v>-50.15</v>
      </c>
      <c r="J25" s="2">
        <v>-352.37</v>
      </c>
      <c r="K25" s="2">
        <v>-76.989999999999995</v>
      </c>
    </row>
    <row r="26" spans="1:14">
      <c r="A26" s="1">
        <v>42844</v>
      </c>
      <c r="C26" s="2">
        <f t="shared" si="0"/>
        <v>640</v>
      </c>
      <c r="D26" s="2">
        <v>789.56</v>
      </c>
      <c r="E26" s="2">
        <f t="shared" si="1"/>
        <v>3285.56</v>
      </c>
    </row>
    <row r="27" spans="1:14">
      <c r="A27" s="1">
        <v>42846</v>
      </c>
      <c r="C27" s="2">
        <f t="shared" si="0"/>
        <v>640</v>
      </c>
      <c r="E27" s="2">
        <f t="shared" si="1"/>
        <v>3285.56</v>
      </c>
      <c r="M27" s="2">
        <v>16.100000000000001</v>
      </c>
      <c r="N27" s="2">
        <v>16.100000000000001</v>
      </c>
    </row>
    <row r="28" spans="1:14">
      <c r="A28" s="1">
        <v>42857</v>
      </c>
      <c r="B28" s="2">
        <v>160</v>
      </c>
      <c r="C28" s="2">
        <f t="shared" si="0"/>
        <v>800</v>
      </c>
      <c r="E28" s="2">
        <f t="shared" si="1"/>
        <v>3285.56</v>
      </c>
    </row>
    <row r="29" spans="1:14">
      <c r="A29" s="1">
        <v>42860</v>
      </c>
      <c r="C29" s="2">
        <f t="shared" si="0"/>
        <v>800</v>
      </c>
      <c r="E29" s="2">
        <f t="shared" si="1"/>
        <v>3285.56</v>
      </c>
      <c r="G29" s="2">
        <v>-5.86</v>
      </c>
    </row>
    <row r="30" spans="1:14">
      <c r="A30" s="1">
        <v>42864</v>
      </c>
      <c r="C30" s="2">
        <f t="shared" si="0"/>
        <v>800</v>
      </c>
      <c r="E30" s="2">
        <f t="shared" si="1"/>
        <v>3285.56</v>
      </c>
      <c r="K30" s="2">
        <v>-79.790000000000006</v>
      </c>
    </row>
    <row r="31" spans="1:14">
      <c r="A31" s="1">
        <v>42865</v>
      </c>
      <c r="C31" s="2">
        <f t="shared" si="0"/>
        <v>800</v>
      </c>
      <c r="E31" s="2">
        <f t="shared" si="1"/>
        <v>3285.56</v>
      </c>
      <c r="H31" s="2">
        <v>-50.15</v>
      </c>
      <c r="J31" s="2">
        <v>-352.37</v>
      </c>
    </row>
    <row r="32" spans="1:14">
      <c r="A32" s="1">
        <v>42886</v>
      </c>
      <c r="B32" s="2">
        <v>160</v>
      </c>
      <c r="C32" s="2">
        <f t="shared" si="0"/>
        <v>960</v>
      </c>
      <c r="E32" s="2">
        <f t="shared" si="1"/>
        <v>3285.56</v>
      </c>
    </row>
    <row r="33" spans="1:14">
      <c r="A33" s="1">
        <v>42892</v>
      </c>
      <c r="C33" s="2">
        <f t="shared" si="0"/>
        <v>960</v>
      </c>
      <c r="E33" s="2">
        <f t="shared" si="1"/>
        <v>3285.56</v>
      </c>
      <c r="G33" s="2">
        <v>-5.86</v>
      </c>
    </row>
    <row r="34" spans="1:14">
      <c r="A34" s="1">
        <v>42898</v>
      </c>
      <c r="C34" s="2">
        <f t="shared" si="0"/>
        <v>960</v>
      </c>
      <c r="E34" s="2">
        <f t="shared" si="1"/>
        <v>3285.56</v>
      </c>
      <c r="H34" s="2">
        <v>-50.15</v>
      </c>
      <c r="J34" s="2">
        <v>-352.37</v>
      </c>
      <c r="K34" s="2">
        <v>-76.989999999999995</v>
      </c>
    </row>
    <row r="35" spans="1:14">
      <c r="A35" s="1">
        <v>42915</v>
      </c>
      <c r="B35" s="2">
        <v>160</v>
      </c>
      <c r="C35" s="2">
        <f t="shared" si="0"/>
        <v>1120</v>
      </c>
      <c r="E35" s="2">
        <f t="shared" si="1"/>
        <v>3285.56</v>
      </c>
    </row>
    <row r="36" spans="1:14">
      <c r="A36" s="1">
        <v>42921</v>
      </c>
      <c r="C36" s="2">
        <f t="shared" si="0"/>
        <v>1120</v>
      </c>
      <c r="E36" s="2">
        <f t="shared" si="1"/>
        <v>3285.56</v>
      </c>
      <c r="G36" s="2">
        <v>-4.97</v>
      </c>
    </row>
    <row r="37" spans="1:14">
      <c r="A37" s="1">
        <v>42926</v>
      </c>
      <c r="C37" s="2">
        <f t="shared" si="0"/>
        <v>1120</v>
      </c>
      <c r="E37" s="2">
        <f t="shared" si="1"/>
        <v>3285.56</v>
      </c>
      <c r="H37" s="2">
        <v>-50.15</v>
      </c>
      <c r="I37" s="2">
        <v>-344.41</v>
      </c>
      <c r="J37" s="2">
        <v>-352.37</v>
      </c>
      <c r="K37" s="2">
        <v>-79.39</v>
      </c>
      <c r="L37" s="2">
        <v>-117.36</v>
      </c>
    </row>
    <row r="38" spans="1:14">
      <c r="A38" s="1">
        <v>42947</v>
      </c>
      <c r="B38" s="2">
        <v>160</v>
      </c>
      <c r="C38" s="2">
        <f t="shared" si="0"/>
        <v>1280</v>
      </c>
      <c r="E38" s="2">
        <f t="shared" si="1"/>
        <v>3285.56</v>
      </c>
    </row>
    <row r="39" spans="1:14">
      <c r="A39" s="1">
        <v>42954</v>
      </c>
      <c r="C39" s="2">
        <f t="shared" si="0"/>
        <v>1280</v>
      </c>
      <c r="E39" s="2">
        <f t="shared" si="1"/>
        <v>3285.56</v>
      </c>
      <c r="G39" s="2">
        <v>-4.97</v>
      </c>
    </row>
    <row r="40" spans="1:14">
      <c r="A40" s="1">
        <v>42957</v>
      </c>
      <c r="C40" s="2">
        <f t="shared" si="0"/>
        <v>1280</v>
      </c>
      <c r="E40" s="2">
        <f t="shared" si="1"/>
        <v>3285.56</v>
      </c>
      <c r="H40" s="2">
        <v>-50.15</v>
      </c>
      <c r="J40" s="2">
        <v>-352.37</v>
      </c>
    </row>
    <row r="41" spans="1:14">
      <c r="A41" s="1">
        <v>42958</v>
      </c>
      <c r="C41" s="2">
        <f t="shared" si="0"/>
        <v>1280</v>
      </c>
      <c r="E41" s="2">
        <f t="shared" si="1"/>
        <v>3285.56</v>
      </c>
      <c r="K41" s="2">
        <v>-76.989999999999995</v>
      </c>
      <c r="M41" s="2">
        <v>16.5</v>
      </c>
      <c r="N41" s="2">
        <v>16.5</v>
      </c>
    </row>
    <row r="42" spans="1:14">
      <c r="A42" s="1">
        <v>42971</v>
      </c>
      <c r="C42" s="2">
        <f t="shared" si="0"/>
        <v>1280</v>
      </c>
      <c r="E42" s="2">
        <f t="shared" si="1"/>
        <v>3285.56</v>
      </c>
      <c r="M42" s="2">
        <v>4</v>
      </c>
      <c r="N42" s="2">
        <v>4</v>
      </c>
    </row>
    <row r="43" spans="1:14">
      <c r="A43" s="1">
        <v>42976</v>
      </c>
      <c r="B43" s="2">
        <v>160</v>
      </c>
      <c r="C43" s="2">
        <f t="shared" si="0"/>
        <v>1440</v>
      </c>
      <c r="E43" s="2">
        <f t="shared" si="1"/>
        <v>3285.56</v>
      </c>
    </row>
    <row r="44" spans="1:14">
      <c r="A44" s="1">
        <v>42978</v>
      </c>
      <c r="C44" s="2">
        <f t="shared" si="0"/>
        <v>1440</v>
      </c>
      <c r="E44" s="2">
        <f t="shared" si="1"/>
        <v>3285.56</v>
      </c>
      <c r="F44" s="5">
        <v>1025.8399999999999</v>
      </c>
    </row>
    <row r="45" spans="1:14">
      <c r="A45" s="1">
        <v>42983</v>
      </c>
      <c r="C45" s="2">
        <f t="shared" si="0"/>
        <v>1440</v>
      </c>
      <c r="E45" s="2">
        <f t="shared" si="1"/>
        <v>3285.56</v>
      </c>
      <c r="G45" s="2">
        <v>-4.97</v>
      </c>
      <c r="M45" s="2">
        <v>15.5</v>
      </c>
      <c r="N45" s="2">
        <v>15.5</v>
      </c>
    </row>
    <row r="46" spans="1:14">
      <c r="A46" s="1">
        <v>42986</v>
      </c>
      <c r="C46" s="2">
        <f t="shared" si="0"/>
        <v>1440</v>
      </c>
      <c r="E46" s="2">
        <f t="shared" si="1"/>
        <v>3285.56</v>
      </c>
      <c r="I46" s="2">
        <v>-19</v>
      </c>
    </row>
    <row r="47" spans="1:14">
      <c r="A47" s="1">
        <v>42989</v>
      </c>
      <c r="C47" s="2">
        <f t="shared" si="0"/>
        <v>1440</v>
      </c>
      <c r="E47" s="2">
        <f t="shared" si="1"/>
        <v>3285.56</v>
      </c>
      <c r="H47" s="2">
        <v>-50.15</v>
      </c>
      <c r="J47" s="2">
        <v>-352.37</v>
      </c>
      <c r="K47" s="2">
        <v>-79.12</v>
      </c>
    </row>
    <row r="48" spans="1:14">
      <c r="A48" s="1">
        <v>42996</v>
      </c>
      <c r="C48" s="2">
        <f t="shared" si="0"/>
        <v>1440</v>
      </c>
      <c r="E48" s="2">
        <f t="shared" si="1"/>
        <v>3285.56</v>
      </c>
      <c r="L48" s="2">
        <v>-102.65</v>
      </c>
    </row>
    <row r="49" spans="1:14">
      <c r="A49" s="1">
        <v>43005</v>
      </c>
      <c r="B49" s="2">
        <v>160</v>
      </c>
      <c r="C49" s="2">
        <f t="shared" si="0"/>
        <v>1600</v>
      </c>
      <c r="E49" s="2">
        <f t="shared" si="1"/>
        <v>3285.56</v>
      </c>
    </row>
    <row r="50" spans="1:14">
      <c r="A50" s="1">
        <v>43008</v>
      </c>
      <c r="C50" s="2">
        <f t="shared" si="0"/>
        <v>1600</v>
      </c>
      <c r="E50" s="2">
        <f t="shared" si="1"/>
        <v>3285.56</v>
      </c>
      <c r="F50" s="5">
        <v>1103.1500000000001</v>
      </c>
    </row>
    <row r="51" spans="1:14">
      <c r="A51" s="1">
        <v>43013</v>
      </c>
      <c r="C51" s="2">
        <f t="shared" si="0"/>
        <v>1600</v>
      </c>
      <c r="E51" s="2">
        <f t="shared" si="1"/>
        <v>3285.56</v>
      </c>
      <c r="G51" s="2">
        <v>-4.97</v>
      </c>
    </row>
    <row r="52" spans="1:14">
      <c r="A52" s="1">
        <v>43018</v>
      </c>
      <c r="C52" s="2">
        <f t="shared" si="0"/>
        <v>1600</v>
      </c>
      <c r="E52" s="2">
        <f t="shared" si="1"/>
        <v>3285.56</v>
      </c>
      <c r="H52" s="2">
        <v>-50.15</v>
      </c>
      <c r="J52" s="2">
        <v>-352.37</v>
      </c>
      <c r="K52" s="2">
        <v>-77.27</v>
      </c>
    </row>
    <row r="53" spans="1:14">
      <c r="A53" s="1">
        <v>43038</v>
      </c>
      <c r="B53" s="2">
        <v>160</v>
      </c>
      <c r="C53" s="2">
        <f t="shared" si="0"/>
        <v>1760</v>
      </c>
      <c r="E53" s="2">
        <f t="shared" si="1"/>
        <v>3285.56</v>
      </c>
    </row>
    <row r="54" spans="1:14">
      <c r="A54" s="1">
        <v>43039</v>
      </c>
      <c r="C54" s="2">
        <f t="shared" si="0"/>
        <v>1760</v>
      </c>
      <c r="E54" s="2">
        <f t="shared" si="1"/>
        <v>3285.56</v>
      </c>
      <c r="F54" s="6">
        <v>2279.73</v>
      </c>
    </row>
    <row r="55" spans="1:14">
      <c r="A55" s="1">
        <v>43047</v>
      </c>
      <c r="C55" s="2">
        <f t="shared" si="0"/>
        <v>1760</v>
      </c>
      <c r="E55" s="2">
        <f t="shared" si="1"/>
        <v>3285.56</v>
      </c>
      <c r="M55" s="2">
        <v>32</v>
      </c>
      <c r="N55" s="2">
        <v>32</v>
      </c>
    </row>
    <row r="56" spans="1:14">
      <c r="A56" s="1">
        <v>43054</v>
      </c>
      <c r="C56" s="2">
        <f t="shared" si="0"/>
        <v>1760</v>
      </c>
      <c r="E56" s="2">
        <f t="shared" si="1"/>
        <v>3285.56</v>
      </c>
      <c r="M56" s="2">
        <v>16.5</v>
      </c>
      <c r="N56" s="2">
        <v>16.5</v>
      </c>
    </row>
    <row r="57" spans="1:14">
      <c r="A57" s="1">
        <v>43045</v>
      </c>
      <c r="C57" s="2">
        <f t="shared" si="0"/>
        <v>1760</v>
      </c>
      <c r="E57" s="2">
        <f t="shared" si="1"/>
        <v>3285.56</v>
      </c>
      <c r="G57" s="2">
        <v>-4.97</v>
      </c>
    </row>
    <row r="58" spans="1:14">
      <c r="A58" s="1">
        <v>43049</v>
      </c>
      <c r="C58" s="2">
        <f t="shared" si="0"/>
        <v>1760</v>
      </c>
      <c r="E58" s="2">
        <f t="shared" si="1"/>
        <v>3285.56</v>
      </c>
      <c r="H58" s="2">
        <v>-50.15</v>
      </c>
      <c r="J58" s="2">
        <v>-352.37</v>
      </c>
      <c r="K58" s="2">
        <v>-79.14</v>
      </c>
    </row>
    <row r="59" spans="1:14">
      <c r="A59" s="1">
        <v>43052</v>
      </c>
      <c r="C59" s="2">
        <f t="shared" si="0"/>
        <v>1760</v>
      </c>
      <c r="E59" s="2">
        <f t="shared" si="1"/>
        <v>3285.56</v>
      </c>
      <c r="L59" s="2">
        <v>-202.3</v>
      </c>
    </row>
    <row r="60" spans="1:14">
      <c r="A60" s="1">
        <v>43056</v>
      </c>
      <c r="C60" s="2">
        <f t="shared" si="0"/>
        <v>1760</v>
      </c>
      <c r="E60" s="2">
        <f t="shared" si="1"/>
        <v>3285.56</v>
      </c>
      <c r="M60" s="2">
        <v>29.36</v>
      </c>
      <c r="N60" s="2">
        <v>29.36</v>
      </c>
    </row>
    <row r="61" spans="1:14">
      <c r="A61" s="1">
        <v>43060</v>
      </c>
      <c r="C61" s="2">
        <f t="shared" si="0"/>
        <v>1760</v>
      </c>
      <c r="E61" s="2">
        <f t="shared" si="1"/>
        <v>3285.56</v>
      </c>
      <c r="M61" s="2">
        <v>38.69</v>
      </c>
      <c r="N61" s="2">
        <v>38.69</v>
      </c>
    </row>
    <row r="62" spans="1:14">
      <c r="A62" s="1">
        <v>43069</v>
      </c>
      <c r="B62" s="2">
        <v>160</v>
      </c>
      <c r="C62" s="2">
        <f t="shared" si="0"/>
        <v>1920</v>
      </c>
      <c r="E62" s="2">
        <f t="shared" si="1"/>
        <v>3285.56</v>
      </c>
    </row>
    <row r="63" spans="1:14">
      <c r="A63" s="1">
        <v>43074</v>
      </c>
      <c r="C63" s="2">
        <f t="shared" si="0"/>
        <v>1920</v>
      </c>
      <c r="E63" s="2">
        <f t="shared" si="1"/>
        <v>3285.56</v>
      </c>
      <c r="G63" s="2">
        <v>-4.97</v>
      </c>
    </row>
    <row r="64" spans="1:14">
      <c r="A64" s="1">
        <v>43080</v>
      </c>
      <c r="C64" s="2">
        <f t="shared" si="0"/>
        <v>1920</v>
      </c>
      <c r="E64" s="2">
        <f t="shared" si="1"/>
        <v>3285.56</v>
      </c>
      <c r="H64" s="2">
        <v>-49.9</v>
      </c>
      <c r="J64" s="2">
        <v>-352.37</v>
      </c>
    </row>
    <row r="65" spans="1:14">
      <c r="A65" s="1">
        <v>43081</v>
      </c>
      <c r="C65" s="2">
        <f t="shared" si="0"/>
        <v>1920</v>
      </c>
      <c r="E65" s="2">
        <f t="shared" si="1"/>
        <v>3285.56</v>
      </c>
      <c r="K65" s="2">
        <v>-78.03</v>
      </c>
    </row>
    <row r="66" spans="1:14">
      <c r="A66" s="1">
        <v>43087</v>
      </c>
      <c r="C66" s="4">
        <f t="shared" si="0"/>
        <v>1920</v>
      </c>
      <c r="E66" s="2">
        <f t="shared" si="1"/>
        <v>3285.56</v>
      </c>
      <c r="M66" s="2">
        <v>16.5</v>
      </c>
      <c r="N66" s="2">
        <v>16.5</v>
      </c>
    </row>
    <row r="67" spans="1:14">
      <c r="A67" s="1">
        <v>43098</v>
      </c>
      <c r="B67" s="2">
        <v>160</v>
      </c>
      <c r="C67" s="2">
        <f t="shared" si="0"/>
        <v>2080</v>
      </c>
      <c r="E67" s="2">
        <f t="shared" si="1"/>
        <v>3285.56</v>
      </c>
    </row>
    <row r="68" spans="1:14">
      <c r="A68" s="1"/>
      <c r="C68" s="2">
        <f t="shared" ref="C68" si="2">C67+B68</f>
        <v>2080</v>
      </c>
      <c r="E68" s="2">
        <f t="shared" ref="E68" si="3">E67+D68</f>
        <v>3285.56</v>
      </c>
      <c r="F68" s="2">
        <f>SUM(F6:F67)</f>
        <v>4408.7199999999993</v>
      </c>
      <c r="G68" s="2">
        <f>SUM(G6:G67)</f>
        <v>-64.98</v>
      </c>
      <c r="H68" s="2">
        <f t="shared" ref="H68:M68" si="4">SUM(H6:H67)</f>
        <v>-601.54999999999984</v>
      </c>
      <c r="I68" s="2">
        <f t="shared" si="4"/>
        <v>-713.73</v>
      </c>
      <c r="J68" s="2">
        <f t="shared" si="4"/>
        <v>-4408.4399999999996</v>
      </c>
      <c r="K68" s="2">
        <f t="shared" si="4"/>
        <v>-958.32</v>
      </c>
      <c r="L68" s="2">
        <f t="shared" si="4"/>
        <v>-979.8</v>
      </c>
      <c r="M68" s="2">
        <f t="shared" si="4"/>
        <v>200.25</v>
      </c>
    </row>
    <row r="69" spans="1:14">
      <c r="A69" s="1"/>
    </row>
    <row r="70" spans="1:14">
      <c r="A70" s="1">
        <v>43098</v>
      </c>
      <c r="B70" s="2">
        <v>160</v>
      </c>
      <c r="C70" s="2">
        <f>B70</f>
        <v>160</v>
      </c>
    </row>
    <row r="71" spans="1:14">
      <c r="A71" s="1">
        <v>43110</v>
      </c>
      <c r="C71" s="2">
        <f>C70+B71</f>
        <v>160</v>
      </c>
      <c r="D71" s="2">
        <v>865.8</v>
      </c>
      <c r="E71" s="2">
        <f>D71</f>
        <v>865.8</v>
      </c>
    </row>
    <row r="72" spans="1:14">
      <c r="A72" s="1">
        <v>43105</v>
      </c>
      <c r="C72" s="2">
        <f t="shared" ref="C72:C92" si="5">C71+B72</f>
        <v>160</v>
      </c>
      <c r="E72" s="2">
        <f>E71+D72</f>
        <v>865.8</v>
      </c>
      <c r="G72" s="2">
        <v>-4.97</v>
      </c>
    </row>
    <row r="73" spans="1:14">
      <c r="A73" s="1">
        <v>43109</v>
      </c>
      <c r="C73" s="2">
        <f t="shared" si="5"/>
        <v>160</v>
      </c>
      <c r="E73" s="2">
        <f t="shared" ref="E73:E92" si="6">E72+D73</f>
        <v>865.8</v>
      </c>
      <c r="K73" s="2">
        <v>-77.77</v>
      </c>
    </row>
    <row r="74" spans="1:14">
      <c r="A74" s="1">
        <v>43110</v>
      </c>
      <c r="C74" s="2">
        <f t="shared" si="5"/>
        <v>160</v>
      </c>
      <c r="E74" s="2">
        <f t="shared" si="6"/>
        <v>865.8</v>
      </c>
      <c r="H74" s="2">
        <v>-50.15</v>
      </c>
      <c r="I74" s="2">
        <v>-358.45</v>
      </c>
      <c r="J74" s="2">
        <v>-352.37</v>
      </c>
    </row>
    <row r="75" spans="1:14">
      <c r="A75" s="1">
        <v>43111</v>
      </c>
      <c r="C75" s="2">
        <f t="shared" si="5"/>
        <v>160</v>
      </c>
      <c r="E75" s="2">
        <f t="shared" si="6"/>
        <v>865.8</v>
      </c>
      <c r="L75" s="2">
        <v>-214.85</v>
      </c>
    </row>
    <row r="76" spans="1:14">
      <c r="A76" s="1">
        <v>43129</v>
      </c>
      <c r="C76" s="2">
        <f t="shared" si="5"/>
        <v>160</v>
      </c>
      <c r="E76" s="2">
        <f t="shared" si="6"/>
        <v>865.8</v>
      </c>
      <c r="M76" s="2">
        <v>44.47</v>
      </c>
    </row>
    <row r="77" spans="1:14">
      <c r="A77" s="1">
        <v>43131</v>
      </c>
      <c r="B77" s="2">
        <v>160</v>
      </c>
      <c r="C77" s="2">
        <f t="shared" si="5"/>
        <v>320</v>
      </c>
      <c r="E77" s="2">
        <f t="shared" si="6"/>
        <v>865.8</v>
      </c>
    </row>
    <row r="78" spans="1:14">
      <c r="A78" s="1">
        <v>43132</v>
      </c>
      <c r="C78" s="2">
        <f t="shared" si="5"/>
        <v>320</v>
      </c>
      <c r="D78" s="2">
        <v>894.66</v>
      </c>
      <c r="E78" s="2">
        <f t="shared" si="6"/>
        <v>1760.46</v>
      </c>
    </row>
    <row r="79" spans="1:14">
      <c r="A79" s="1">
        <v>43136</v>
      </c>
      <c r="C79" s="2">
        <f t="shared" si="5"/>
        <v>320</v>
      </c>
      <c r="E79" s="2">
        <f t="shared" si="6"/>
        <v>1760.46</v>
      </c>
      <c r="G79" s="2">
        <v>-4.97</v>
      </c>
    </row>
    <row r="80" spans="1:14">
      <c r="A80" s="1">
        <v>43143</v>
      </c>
      <c r="C80" s="2">
        <f t="shared" si="5"/>
        <v>320</v>
      </c>
      <c r="E80" s="2">
        <f t="shared" si="6"/>
        <v>1760.46</v>
      </c>
      <c r="H80" s="2">
        <v>-50.15</v>
      </c>
      <c r="J80" s="2">
        <v>-352.37</v>
      </c>
      <c r="K80" s="2">
        <v>-78.11</v>
      </c>
    </row>
    <row r="81" spans="1:13">
      <c r="A81" s="1">
        <v>43159</v>
      </c>
      <c r="B81" s="2">
        <v>160</v>
      </c>
      <c r="C81" s="2">
        <f t="shared" si="5"/>
        <v>480</v>
      </c>
      <c r="E81" s="2">
        <f t="shared" si="6"/>
        <v>1760.46</v>
      </c>
    </row>
    <row r="82" spans="1:13">
      <c r="A82" s="1">
        <v>43161</v>
      </c>
      <c r="C82" s="2">
        <f t="shared" si="5"/>
        <v>480</v>
      </c>
      <c r="D82" s="2">
        <v>808.08</v>
      </c>
      <c r="E82" s="2">
        <f t="shared" si="6"/>
        <v>2568.54</v>
      </c>
    </row>
    <row r="83" spans="1:13">
      <c r="A83" s="1">
        <v>43164</v>
      </c>
      <c r="C83" s="2">
        <f t="shared" si="5"/>
        <v>480</v>
      </c>
      <c r="E83" s="2">
        <f t="shared" si="6"/>
        <v>2568.54</v>
      </c>
      <c r="G83" s="2">
        <v>-4.97</v>
      </c>
    </row>
    <row r="84" spans="1:13">
      <c r="A84" s="1">
        <v>43167</v>
      </c>
      <c r="C84" s="2">
        <f t="shared" si="5"/>
        <v>480</v>
      </c>
      <c r="E84" s="2">
        <f t="shared" si="6"/>
        <v>2568.54</v>
      </c>
      <c r="J84" s="2">
        <v>-352.37</v>
      </c>
      <c r="L84" s="2">
        <v>56.76</v>
      </c>
    </row>
    <row r="85" spans="1:13">
      <c r="A85" s="1">
        <v>43171</v>
      </c>
      <c r="C85" s="2">
        <f t="shared" si="5"/>
        <v>480</v>
      </c>
      <c r="E85" s="2">
        <f t="shared" si="6"/>
        <v>2568.54</v>
      </c>
      <c r="H85" s="2">
        <v>-50.15</v>
      </c>
      <c r="K85" s="2">
        <v>-78.86</v>
      </c>
    </row>
    <row r="86" spans="1:13">
      <c r="A86" s="1">
        <v>43186</v>
      </c>
      <c r="B86" s="2">
        <v>160</v>
      </c>
      <c r="C86" s="2">
        <f t="shared" si="5"/>
        <v>640</v>
      </c>
      <c r="E86" s="2">
        <f t="shared" si="6"/>
        <v>2568.54</v>
      </c>
    </row>
    <row r="87" spans="1:13">
      <c r="A87" s="1">
        <v>43190</v>
      </c>
      <c r="C87" s="2">
        <f t="shared" si="5"/>
        <v>640</v>
      </c>
      <c r="E87" s="2">
        <f t="shared" si="6"/>
        <v>2568.54</v>
      </c>
      <c r="F87" s="6">
        <v>191.51</v>
      </c>
    </row>
    <row r="88" spans="1:13">
      <c r="A88" s="1">
        <v>43194</v>
      </c>
      <c r="C88" s="2">
        <f t="shared" si="5"/>
        <v>640</v>
      </c>
      <c r="D88" s="2">
        <v>794.89</v>
      </c>
      <c r="E88" s="2">
        <f t="shared" si="6"/>
        <v>3363.43</v>
      </c>
    </row>
    <row r="89" spans="1:13">
      <c r="A89" s="1">
        <v>43199</v>
      </c>
      <c r="C89" s="2">
        <f t="shared" si="5"/>
        <v>640</v>
      </c>
      <c r="E89" s="2">
        <f t="shared" si="6"/>
        <v>3363.43</v>
      </c>
      <c r="K89" s="2">
        <v>-77.069999999999993</v>
      </c>
    </row>
    <row r="90" spans="1:13">
      <c r="A90" s="1">
        <v>43200</v>
      </c>
      <c r="C90" s="2">
        <f t="shared" si="5"/>
        <v>640</v>
      </c>
      <c r="E90" s="2">
        <f t="shared" si="6"/>
        <v>3363.43</v>
      </c>
      <c r="H90" s="2">
        <v>-50.15</v>
      </c>
      <c r="J90" s="2">
        <v>-352.37</v>
      </c>
    </row>
    <row r="91" spans="1:13">
      <c r="A91" s="1">
        <v>43203</v>
      </c>
      <c r="C91" s="2">
        <f t="shared" si="5"/>
        <v>640</v>
      </c>
      <c r="E91" s="2">
        <f t="shared" si="6"/>
        <v>3363.43</v>
      </c>
      <c r="G91" s="2">
        <v>-4.97</v>
      </c>
    </row>
    <row r="92" spans="1:13">
      <c r="A92" s="1">
        <v>43220</v>
      </c>
      <c r="B92" s="2">
        <v>160</v>
      </c>
      <c r="C92" s="2">
        <f t="shared" si="5"/>
        <v>800</v>
      </c>
      <c r="E92" s="2">
        <f t="shared" si="6"/>
        <v>3363.43</v>
      </c>
      <c r="F92" s="6">
        <v>692.58</v>
      </c>
    </row>
    <row r="95" spans="1:13">
      <c r="B95" s="2">
        <f>SUM(B70:B93)</f>
        <v>800</v>
      </c>
      <c r="D95" s="2">
        <f>SUM(D70:D93)</f>
        <v>3363.43</v>
      </c>
      <c r="F95" s="2">
        <f>SUM(F70:F93)</f>
        <v>884.09</v>
      </c>
      <c r="G95" s="2">
        <f t="shared" ref="G95:M95" si="7">SUM(G70:G93)</f>
        <v>-19.88</v>
      </c>
      <c r="H95" s="2">
        <f t="shared" si="7"/>
        <v>-200.6</v>
      </c>
      <c r="I95" s="2">
        <f t="shared" si="7"/>
        <v>-358.45</v>
      </c>
      <c r="J95" s="2">
        <f t="shared" si="7"/>
        <v>-1409.48</v>
      </c>
      <c r="K95" s="2">
        <f t="shared" si="7"/>
        <v>-311.81</v>
      </c>
      <c r="L95" s="2">
        <f t="shared" si="7"/>
        <v>-158.09</v>
      </c>
      <c r="M95" s="2">
        <f t="shared" si="7"/>
        <v>44.47</v>
      </c>
    </row>
    <row r="102" spans="3:3">
      <c r="C102" s="2" t="s">
        <v>26</v>
      </c>
    </row>
    <row r="103" spans="3:3">
      <c r="C103" s="2" t="s">
        <v>27</v>
      </c>
    </row>
  </sheetData>
  <sortState ref="A6:M17">
    <sortCondition ref="A6:A17"/>
  </sortState>
  <mergeCells count="15">
    <mergeCell ref="B3:B4"/>
    <mergeCell ref="D3:D4"/>
    <mergeCell ref="J3:J4"/>
    <mergeCell ref="K3:K4"/>
    <mergeCell ref="M3:M4"/>
    <mergeCell ref="E3:E4"/>
    <mergeCell ref="F3:F4"/>
    <mergeCell ref="R3:T3"/>
    <mergeCell ref="N3:N4"/>
    <mergeCell ref="L3:L4"/>
    <mergeCell ref="G3:I3"/>
    <mergeCell ref="C3:C4"/>
    <mergeCell ref="P3:P4"/>
    <mergeCell ref="Q3:Q4"/>
    <mergeCell ref="O3:O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49"/>
  <sheetViews>
    <sheetView workbookViewId="0">
      <pane ySplit="1548" topLeftCell="A7" activePane="bottomLeft"/>
      <selection activeCell="A16" sqref="A16"/>
      <selection pane="bottomLeft" activeCell="C36" sqref="C36"/>
    </sheetView>
  </sheetViews>
  <sheetFormatPr baseColWidth="10" defaultRowHeight="14.4"/>
  <cols>
    <col min="2" max="2" width="14.6640625" bestFit="1" customWidth="1"/>
    <col min="3" max="3" width="9.33203125" bestFit="1" customWidth="1"/>
    <col min="4" max="4" width="11.5546875" style="2"/>
    <col min="5" max="5" width="10.77734375" style="8" bestFit="1" customWidth="1"/>
    <col min="6" max="6" width="12.33203125" style="8" bestFit="1" customWidth="1"/>
    <col min="7" max="7" width="8.33203125" style="8" bestFit="1" customWidth="1"/>
  </cols>
  <sheetData>
    <row r="3" spans="1:7">
      <c r="D3" s="7" t="s">
        <v>11</v>
      </c>
      <c r="E3" s="7" t="s">
        <v>16</v>
      </c>
      <c r="F3" s="7" t="s">
        <v>14</v>
      </c>
      <c r="G3" s="7" t="s">
        <v>15</v>
      </c>
    </row>
    <row r="5" spans="1:7">
      <c r="A5" s="1">
        <v>42006</v>
      </c>
      <c r="F5" s="8">
        <v>155</v>
      </c>
      <c r="G5" s="8">
        <v>126.87</v>
      </c>
    </row>
    <row r="6" spans="1:7">
      <c r="A6" s="1">
        <v>42009</v>
      </c>
      <c r="E6" s="8">
        <v>694.8</v>
      </c>
    </row>
    <row r="7" spans="1:7">
      <c r="A7" s="1">
        <v>42013</v>
      </c>
    </row>
    <row r="8" spans="1:7">
      <c r="A8" s="1">
        <v>42034</v>
      </c>
      <c r="F8" s="8">
        <v>155</v>
      </c>
    </row>
    <row r="9" spans="1:7">
      <c r="A9" s="1">
        <v>42046</v>
      </c>
      <c r="E9" s="8">
        <v>897.45</v>
      </c>
    </row>
    <row r="10" spans="1:7">
      <c r="A10" s="1">
        <v>43161</v>
      </c>
      <c r="F10" s="8">
        <v>155</v>
      </c>
    </row>
    <row r="11" spans="1:7">
      <c r="A11" s="1">
        <v>42073</v>
      </c>
      <c r="E11" s="8">
        <v>810.6</v>
      </c>
    </row>
    <row r="12" spans="1:7">
      <c r="A12" s="1">
        <v>42094</v>
      </c>
      <c r="F12" s="8">
        <v>155</v>
      </c>
    </row>
    <row r="13" spans="1:7">
      <c r="A13" s="1">
        <v>42103</v>
      </c>
      <c r="E13" s="8">
        <v>897.45</v>
      </c>
    </row>
    <row r="14" spans="1:7">
      <c r="A14" s="1">
        <v>42129</v>
      </c>
      <c r="E14" s="8">
        <v>810.6</v>
      </c>
      <c r="F14" s="8">
        <v>155</v>
      </c>
      <c r="G14" s="8">
        <v>314.38</v>
      </c>
    </row>
    <row r="15" spans="1:7">
      <c r="A15" s="1">
        <v>42151</v>
      </c>
      <c r="F15" s="8">
        <v>155</v>
      </c>
    </row>
    <row r="16" spans="1:7">
      <c r="A16" s="1">
        <v>42160</v>
      </c>
      <c r="G16" s="8">
        <v>314.38</v>
      </c>
    </row>
    <row r="17" spans="1:7">
      <c r="A17" s="1">
        <v>42184</v>
      </c>
      <c r="F17" s="8">
        <v>155</v>
      </c>
    </row>
    <row r="18" spans="1:7">
      <c r="A18" s="1">
        <v>42191</v>
      </c>
      <c r="G18" s="8">
        <v>314.38</v>
      </c>
    </row>
    <row r="19" spans="1:7">
      <c r="A19" s="1">
        <v>42219</v>
      </c>
      <c r="F19" s="8">
        <v>155</v>
      </c>
    </row>
    <row r="20" spans="1:7">
      <c r="A20" s="1">
        <v>42221</v>
      </c>
      <c r="G20" s="8">
        <v>314.38</v>
      </c>
    </row>
    <row r="21" spans="1:7">
      <c r="A21" s="1">
        <v>42247</v>
      </c>
      <c r="F21" s="8">
        <v>160</v>
      </c>
    </row>
    <row r="22" spans="1:7">
      <c r="A22" s="1">
        <v>42251</v>
      </c>
      <c r="G22" s="8">
        <v>314.38</v>
      </c>
    </row>
    <row r="23" spans="1:7">
      <c r="A23" s="1">
        <v>42277</v>
      </c>
      <c r="F23" s="8">
        <v>160</v>
      </c>
    </row>
    <row r="24" spans="1:7">
      <c r="A24" s="1">
        <v>42282</v>
      </c>
      <c r="G24" s="8">
        <v>314.38</v>
      </c>
    </row>
    <row r="25" spans="1:7">
      <c r="A25" s="1">
        <v>42307</v>
      </c>
      <c r="F25" s="8">
        <v>160</v>
      </c>
    </row>
    <row r="26" spans="1:7">
      <c r="A26" s="1">
        <v>42308</v>
      </c>
      <c r="B26" t="s">
        <v>17</v>
      </c>
      <c r="D26" s="2">
        <v>8008.86</v>
      </c>
    </row>
    <row r="27" spans="1:7">
      <c r="A27" s="1">
        <v>42313</v>
      </c>
      <c r="G27" s="8">
        <v>314.41000000000003</v>
      </c>
    </row>
    <row r="28" spans="1:7">
      <c r="A28" s="1">
        <v>42338</v>
      </c>
      <c r="F28" s="8">
        <v>160</v>
      </c>
    </row>
    <row r="29" spans="1:7">
      <c r="A29" s="1">
        <v>42342</v>
      </c>
      <c r="G29" s="8">
        <v>314.41000000000003</v>
      </c>
    </row>
    <row r="30" spans="1:7">
      <c r="A30" s="1">
        <v>42346</v>
      </c>
      <c r="E30" s="8">
        <v>115.96</v>
      </c>
    </row>
    <row r="31" spans="1:7">
      <c r="A31" s="1">
        <v>42366</v>
      </c>
      <c r="F31" s="8">
        <v>160</v>
      </c>
    </row>
    <row r="33" spans="1:8">
      <c r="D33" s="2">
        <f>SUM(D5:D32)</f>
        <v>8008.86</v>
      </c>
      <c r="E33" s="8">
        <f>SUM(E5:E32)</f>
        <v>4226.8600000000006</v>
      </c>
      <c r="F33" s="8">
        <f>SUM(F5:F32)</f>
        <v>2040</v>
      </c>
      <c r="G33" s="8">
        <f>SUM(G5:G32)</f>
        <v>2641.97</v>
      </c>
    </row>
    <row r="35" spans="1:8">
      <c r="A35" s="1">
        <v>42369</v>
      </c>
      <c r="B35" t="s">
        <v>18</v>
      </c>
      <c r="C35" s="2">
        <f>SUM(D35:G35)</f>
        <v>16918</v>
      </c>
      <c r="D35" s="2">
        <v>8009</v>
      </c>
      <c r="E35" s="8">
        <v>4227</v>
      </c>
      <c r="F35" s="8">
        <v>2040</v>
      </c>
      <c r="G35" s="8">
        <v>2642</v>
      </c>
      <c r="H35" s="2"/>
    </row>
    <row r="36" spans="1:8">
      <c r="A36" s="1"/>
      <c r="C36" s="2">
        <v>-2642</v>
      </c>
      <c r="H36" s="2"/>
    </row>
    <row r="37" spans="1:8">
      <c r="A37" s="1"/>
      <c r="C37" s="2">
        <f>C35+C36</f>
        <v>14276</v>
      </c>
      <c r="H37" s="2"/>
    </row>
    <row r="39" spans="1:8">
      <c r="A39" t="s">
        <v>19</v>
      </c>
    </row>
    <row r="42" spans="1:8">
      <c r="A42" t="s">
        <v>20</v>
      </c>
      <c r="C42" s="2">
        <v>8009</v>
      </c>
    </row>
    <row r="43" spans="1:8">
      <c r="A43" t="s">
        <v>21</v>
      </c>
      <c r="C43" s="2">
        <v>4227</v>
      </c>
    </row>
    <row r="44" spans="1:8">
      <c r="A44" t="s">
        <v>22</v>
      </c>
      <c r="C44" s="2">
        <f>C42+C43</f>
        <v>12236</v>
      </c>
    </row>
    <row r="45" spans="1:8">
      <c r="A45" t="s">
        <v>23</v>
      </c>
      <c r="C45" s="2"/>
    </row>
    <row r="46" spans="1:8">
      <c r="A46" t="s">
        <v>24</v>
      </c>
      <c r="C46" s="2">
        <v>2040</v>
      </c>
    </row>
    <row r="47" spans="1:8">
      <c r="A47" t="s">
        <v>25</v>
      </c>
      <c r="C47" s="2"/>
    </row>
    <row r="48" spans="1:8">
      <c r="C48" s="2"/>
    </row>
    <row r="49" spans="3:3">
      <c r="C49" s="2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G32"/>
  <sheetViews>
    <sheetView tabSelected="1" topLeftCell="A2" zoomScaleNormal="100" workbookViewId="0">
      <selection activeCell="C33" sqref="C33"/>
    </sheetView>
  </sheetViews>
  <sheetFormatPr baseColWidth="10" defaultRowHeight="14.4"/>
  <cols>
    <col min="1" max="1" width="11.88671875" bestFit="1" customWidth="1"/>
    <col min="7" max="7" width="11.5546875" style="11"/>
  </cols>
  <sheetData>
    <row r="3" spans="1:7" ht="28.8" customHeight="1">
      <c r="C3" s="13" t="s">
        <v>11</v>
      </c>
      <c r="D3" s="13" t="s">
        <v>16</v>
      </c>
      <c r="E3" s="13" t="s">
        <v>24</v>
      </c>
    </row>
    <row r="5" spans="1:7">
      <c r="A5" s="1">
        <v>42947</v>
      </c>
      <c r="C5" s="2"/>
      <c r="D5" s="2"/>
      <c r="E5" s="2">
        <v>160</v>
      </c>
      <c r="F5" s="2"/>
      <c r="G5" s="14">
        <v>42948</v>
      </c>
    </row>
    <row r="6" spans="1:7">
      <c r="A6" s="1">
        <v>42976</v>
      </c>
      <c r="C6" s="2"/>
      <c r="D6" s="2"/>
      <c r="E6" s="2">
        <v>160</v>
      </c>
      <c r="F6" s="2"/>
      <c r="G6" s="14">
        <v>42979</v>
      </c>
    </row>
    <row r="7" spans="1:7">
      <c r="A7" s="1">
        <v>42978</v>
      </c>
      <c r="C7" s="2">
        <v>1025.8399999999999</v>
      </c>
      <c r="D7" s="2"/>
      <c r="E7" s="2"/>
      <c r="F7" s="2"/>
      <c r="G7" s="14"/>
    </row>
    <row r="8" spans="1:7">
      <c r="A8" s="1">
        <v>43005</v>
      </c>
      <c r="C8" s="2"/>
      <c r="D8" s="2"/>
      <c r="E8" s="2">
        <v>160</v>
      </c>
      <c r="F8" s="2"/>
      <c r="G8" s="14">
        <v>43009</v>
      </c>
    </row>
    <row r="9" spans="1:7">
      <c r="A9" s="1">
        <v>43008</v>
      </c>
      <c r="C9" s="2">
        <v>1103.1500000000001</v>
      </c>
      <c r="D9" s="2"/>
      <c r="E9" s="2"/>
      <c r="F9" s="2"/>
    </row>
    <row r="10" spans="1:7">
      <c r="A10" s="1">
        <v>43038</v>
      </c>
      <c r="C10" s="2"/>
      <c r="D10" s="2"/>
      <c r="E10" s="2">
        <v>160</v>
      </c>
      <c r="F10" s="2"/>
      <c r="G10" s="14">
        <v>43040</v>
      </c>
    </row>
    <row r="11" spans="1:7">
      <c r="A11" s="1">
        <v>43039</v>
      </c>
      <c r="C11" s="2">
        <v>2279.73</v>
      </c>
      <c r="D11" s="2"/>
      <c r="E11" s="2"/>
      <c r="F11" s="2"/>
    </row>
    <row r="12" spans="1:7">
      <c r="A12" s="1">
        <v>43069</v>
      </c>
      <c r="C12" s="2"/>
      <c r="D12" s="2"/>
      <c r="E12" s="2">
        <v>160</v>
      </c>
      <c r="F12" s="2"/>
      <c r="G12" s="14">
        <v>43070</v>
      </c>
    </row>
    <row r="13" spans="1:7">
      <c r="A13" s="1">
        <v>43098</v>
      </c>
      <c r="C13" s="2"/>
      <c r="D13" s="2"/>
      <c r="E13" s="2">
        <v>160</v>
      </c>
      <c r="F13" s="2"/>
      <c r="G13" s="14">
        <v>43101</v>
      </c>
    </row>
    <row r="14" spans="1:7">
      <c r="A14" s="1">
        <v>43110</v>
      </c>
      <c r="B14" s="2"/>
      <c r="C14" s="2"/>
      <c r="D14" s="2">
        <v>865.8</v>
      </c>
      <c r="E14" s="2"/>
      <c r="F14" s="2"/>
    </row>
    <row r="15" spans="1:7">
      <c r="A15" s="1">
        <v>43131</v>
      </c>
      <c r="C15" s="2"/>
      <c r="D15" s="2"/>
      <c r="E15" s="2">
        <v>160</v>
      </c>
      <c r="F15" s="2"/>
      <c r="G15" s="14">
        <v>43132</v>
      </c>
    </row>
    <row r="16" spans="1:7">
      <c r="A16" s="1">
        <v>43132</v>
      </c>
      <c r="B16" s="2"/>
      <c r="C16" s="2"/>
      <c r="D16" s="2">
        <v>894.66</v>
      </c>
      <c r="E16" s="2"/>
      <c r="F16" s="2"/>
    </row>
    <row r="17" spans="1:7">
      <c r="A17" s="1">
        <v>43159</v>
      </c>
      <c r="C17" s="2"/>
      <c r="D17" s="2"/>
      <c r="E17" s="2">
        <v>160</v>
      </c>
      <c r="F17" s="2"/>
      <c r="G17" s="14">
        <v>43160</v>
      </c>
    </row>
    <row r="18" spans="1:7">
      <c r="A18" s="1">
        <v>43161</v>
      </c>
      <c r="B18" s="2"/>
      <c r="C18" s="2"/>
      <c r="D18" s="2">
        <v>808.08</v>
      </c>
      <c r="E18" s="2"/>
      <c r="F18" s="2"/>
    </row>
    <row r="19" spans="1:7">
      <c r="A19" s="1">
        <v>43186</v>
      </c>
      <c r="C19" s="2"/>
      <c r="D19" s="2"/>
      <c r="E19" s="2">
        <v>160</v>
      </c>
      <c r="F19" s="2"/>
      <c r="G19" s="14">
        <v>43191</v>
      </c>
    </row>
    <row r="20" spans="1:7">
      <c r="A20" s="1">
        <v>43190</v>
      </c>
      <c r="C20" s="2">
        <v>191.51</v>
      </c>
      <c r="D20" s="2"/>
      <c r="E20" s="2"/>
      <c r="F20" s="2"/>
    </row>
    <row r="21" spans="1:7">
      <c r="A21" s="1">
        <v>43194</v>
      </c>
      <c r="B21" s="2"/>
      <c r="C21" s="2"/>
      <c r="D21" s="2">
        <v>794.89</v>
      </c>
      <c r="E21" s="2"/>
      <c r="F21" s="2"/>
    </row>
    <row r="22" spans="1:7">
      <c r="A22" s="1">
        <v>43220</v>
      </c>
      <c r="C22" s="2">
        <v>692.56</v>
      </c>
      <c r="D22" s="2"/>
      <c r="E22" s="2"/>
      <c r="F22" s="2"/>
    </row>
    <row r="23" spans="1:7">
      <c r="A23" s="1">
        <v>43220</v>
      </c>
      <c r="C23" s="2"/>
      <c r="D23" s="2"/>
      <c r="E23" s="2">
        <v>160</v>
      </c>
      <c r="F23" s="2"/>
      <c r="G23" s="14">
        <v>43221</v>
      </c>
    </row>
    <row r="24" spans="1:7">
      <c r="A24" s="12">
        <v>43248</v>
      </c>
      <c r="C24" s="2"/>
      <c r="D24" s="2"/>
      <c r="E24" s="2">
        <v>160</v>
      </c>
      <c r="F24" s="2"/>
      <c r="G24" s="14">
        <v>43252</v>
      </c>
    </row>
    <row r="25" spans="1:7">
      <c r="A25" s="1">
        <v>43251</v>
      </c>
      <c r="C25" s="2">
        <v>651.92999999999995</v>
      </c>
      <c r="D25" s="2"/>
      <c r="E25" s="2"/>
      <c r="F25" s="2"/>
    </row>
    <row r="26" spans="1:7">
      <c r="A26" s="12">
        <v>43277</v>
      </c>
      <c r="C26" s="2"/>
      <c r="D26" s="2"/>
      <c r="E26" s="2">
        <v>160</v>
      </c>
      <c r="F26" s="2"/>
      <c r="G26" s="14">
        <v>43282</v>
      </c>
    </row>
    <row r="27" spans="1:7">
      <c r="A27" s="1">
        <v>43281</v>
      </c>
      <c r="C27" s="2">
        <v>1066.67</v>
      </c>
      <c r="D27" s="2"/>
      <c r="E27" s="2"/>
      <c r="F27" s="2"/>
    </row>
    <row r="28" spans="1:7">
      <c r="A28" s="1">
        <v>43312</v>
      </c>
      <c r="C28" s="2">
        <v>795.45</v>
      </c>
      <c r="D28" s="2"/>
      <c r="E28" s="2"/>
      <c r="F28" s="2"/>
    </row>
    <row r="29" spans="1:7">
      <c r="A29" s="1"/>
      <c r="C29" s="2"/>
      <c r="D29" s="2"/>
      <c r="E29" s="2"/>
      <c r="F29" s="2"/>
    </row>
    <row r="30" spans="1:7">
      <c r="C30" s="2">
        <f t="shared" ref="C30:E30" si="0">SUM(C5:C28)</f>
        <v>7806.8399999999992</v>
      </c>
      <c r="D30" s="2">
        <f t="shared" si="0"/>
        <v>3363.43</v>
      </c>
      <c r="E30" s="2">
        <f t="shared" si="0"/>
        <v>1920</v>
      </c>
      <c r="F30" s="2">
        <f>SUM(C30:E30)</f>
        <v>13090.269999999999</v>
      </c>
    </row>
    <row r="32" spans="1:7">
      <c r="C32" s="2"/>
    </row>
  </sheetData>
  <sortState ref="A5:E29">
    <sortCondition ref="A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Prélèvements mensuels</vt:lpstr>
      <vt:lpstr>Revenus 2015</vt:lpstr>
      <vt:lpstr>CMU - étude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2018-08-08T08:19:36Z</cp:lastPrinted>
  <dcterms:created xsi:type="dcterms:W3CDTF">2018-05-11T17:29:37Z</dcterms:created>
  <dcterms:modified xsi:type="dcterms:W3CDTF">2018-08-28T18:23:06Z</dcterms:modified>
</cp:coreProperties>
</file>