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20" windowWidth="15180" windowHeight="883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350" i="1"/>
  <c r="H341"/>
  <c r="G308"/>
  <c r="G291"/>
  <c r="G270"/>
  <c r="G252"/>
  <c r="G219"/>
  <c r="G229" s="1"/>
  <c r="G203"/>
  <c r="G202"/>
  <c r="G182"/>
  <c r="G157"/>
  <c r="G156"/>
  <c r="G151"/>
  <c r="G143"/>
  <c r="G140"/>
  <c r="G130"/>
  <c r="G132" s="1"/>
  <c r="G134" s="1"/>
  <c r="G81"/>
  <c r="G94" s="1"/>
  <c r="G107" s="1"/>
  <c r="G120" s="1"/>
  <c r="G125" s="1"/>
  <c r="G42"/>
  <c r="G55" s="1"/>
  <c r="G29"/>
  <c r="G135" l="1"/>
</calcChain>
</file>

<file path=xl/sharedStrings.xml><?xml version="1.0" encoding="utf-8"?>
<sst xmlns="http://schemas.openxmlformats.org/spreadsheetml/2006/main" count="686" uniqueCount="148">
  <si>
    <t>Solde</t>
  </si>
  <si>
    <t>REMISE CHEQUE(S) 2927737</t>
  </si>
  <si>
    <t>Solde précédent</t>
  </si>
  <si>
    <t>INTERETS</t>
  </si>
  <si>
    <t>Débit</t>
  </si>
  <si>
    <t>Crédit</t>
  </si>
  <si>
    <t>PRELEV.SOCIAUX</t>
  </si>
  <si>
    <t>date opération</t>
  </si>
  <si>
    <t>date valeur</t>
  </si>
  <si>
    <t>SOUSCRIPTION COMPTE SUR LIVRET DU CONTRAT N° 60538864200</t>
  </si>
  <si>
    <t>Intérêts De L'année Taux 0,750%</t>
  </si>
  <si>
    <t>Intérêts De L'année Taux 1,000%</t>
  </si>
  <si>
    <t>Intérêts De L'année Taux 1,250%</t>
  </si>
  <si>
    <t>Intérêts De L'année Taux 2,250%</t>
  </si>
  <si>
    <t>Intérêts De L'année Taux 1,750%</t>
  </si>
  <si>
    <t>SOUSCRIPTION CARRE MAUVE 2,50 + DU CONTRAT N° 61191825320</t>
  </si>
  <si>
    <t>VERSEMENT MENSUEL DU COMPTE NUMERO: 60538864200</t>
  </si>
  <si>
    <t>VERSEMENT INTERETS</t>
  </si>
  <si>
    <t xml:space="preserve">Solde précédent au </t>
  </si>
  <si>
    <t>VIREMENT POUR CLOTURE PAR COMPTE 60538864000</t>
  </si>
  <si>
    <t xml:space="preserve">Solde au </t>
  </si>
  <si>
    <t>CHEQUE 7423963</t>
  </si>
  <si>
    <t>CHEQUE 7423962</t>
  </si>
  <si>
    <t>REMISE CHEQUE(S) 6759919</t>
  </si>
  <si>
    <t>CHEQUE 7423966</t>
  </si>
  <si>
    <t>CHEQUE 7423965</t>
  </si>
  <si>
    <t>REMISE CHEQUE(S) 6759892</t>
  </si>
  <si>
    <t>CHEQUE 7423968</t>
  </si>
  <si>
    <t>CHEQUE 7423969</t>
  </si>
  <si>
    <t>CHEQUE 7423970</t>
  </si>
  <si>
    <t>CHEQUE 7423971</t>
  </si>
  <si>
    <t>REMISE CHEQUE(S) 6759893</t>
  </si>
  <si>
    <t>COUPONS CPTE 60538864600 OAT 8,50% 92-2008 CODE FR0000570665 FRANCE MT UNIT +0,08 EUR QTE 15244</t>
  </si>
  <si>
    <t>CHEQUE 7423972</t>
  </si>
  <si>
    <t>REMISE CHEQUE(S) 4699051</t>
  </si>
  <si>
    <t>CHEQUE 7423974</t>
  </si>
  <si>
    <t>CHEQUE 7423975</t>
  </si>
  <si>
    <t>REMISE CHEQUE(S) 8164499</t>
  </si>
  <si>
    <t>REMISE CHEQUE(S) 4699055</t>
  </si>
  <si>
    <t>VIR GIE CRCESU VIR CRCESU 0078833 22/01/2008</t>
  </si>
  <si>
    <t>*FRAIS DE DROITS DE GARDE TITRES ANNUELS TTC</t>
  </si>
  <si>
    <t>REMISE CHEQUE(S) 6759894</t>
  </si>
  <si>
    <t>REMISE CHEQUE(S) 4699056</t>
  </si>
  <si>
    <t>CHEQUE 7423976</t>
  </si>
  <si>
    <t>CHEQUE 7423978</t>
  </si>
  <si>
    <t>REMISE CHEQUE(S) 8606057</t>
  </si>
  <si>
    <t>REMISE CHEQUE(S) 8606056</t>
  </si>
  <si>
    <t>REMISE CHEQUE(S) 4700171</t>
  </si>
  <si>
    <t>REMISE CHEQUE(S) 4700172</t>
  </si>
  <si>
    <t>CHEQUE 7423979</t>
  </si>
  <si>
    <t>REMISE CHEQUE(S) 4699049</t>
  </si>
  <si>
    <t>REMISE CHEQUE(S) 4699050</t>
  </si>
  <si>
    <t>CHEQUE 7423980</t>
  </si>
  <si>
    <t>REMISE CHEQUE(S) 4699048</t>
  </si>
  <si>
    <t>REMBOURSEMENT CPTE 60538864600 OAT 8,50% 92-2008 CODE FR0000570665 FRANCE NOMINAL +1,00 EUR QTE 15244</t>
  </si>
  <si>
    <t>CHEQUE 7423981</t>
  </si>
  <si>
    <t>VIR GIE CRCESU VIR CRCESU 0078833 29/01/2009</t>
  </si>
  <si>
    <t>CHEQUE 7423977</t>
  </si>
  <si>
    <t>REMISE CHEQUE(S) 3624161</t>
  </si>
  <si>
    <t>VIR GERANTO SUD GRIGNON M F 2 31-03-09</t>
  </si>
  <si>
    <t>REMISE CHEQUE(S) 6759895</t>
  </si>
  <si>
    <t>CHEQUE 7423983</t>
  </si>
  <si>
    <t>REMISE CHEQUE(S) 2566928</t>
  </si>
  <si>
    <t>CHEQUE 7423982</t>
  </si>
  <si>
    <t>VIR GIE CRCESU VIR CRCESU 0078833 10/07/2009</t>
  </si>
  <si>
    <t>VIR GIE CRCESU VIR CRCESU 0078833 29/07/2009</t>
  </si>
  <si>
    <t>PRLV 293547 CENTRE DE PAIEMENT R</t>
  </si>
  <si>
    <t>REMISE CHEQUE(S) 1473943</t>
  </si>
  <si>
    <t>VIR GIE CRCESU VIR CRCESU 0078833 07/09/2009</t>
  </si>
  <si>
    <t>CHEQUE 7423984</t>
  </si>
  <si>
    <t>VIR GIE CRCESU VIR CRCESU 0078833 10/09/2009</t>
  </si>
  <si>
    <t>CHEQUE 7423985</t>
  </si>
  <si>
    <t>REMISE CHEQUE(S) 6759897</t>
  </si>
  <si>
    <t>CHEQUE 7423986</t>
  </si>
  <si>
    <t>CHEQUE 7423987</t>
  </si>
  <si>
    <t>CHEQUE 7423988</t>
  </si>
  <si>
    <t>CHEQUE 7423989</t>
  </si>
  <si>
    <t>PREL. SOCIAUX EPARGNE LOGEMENT COMPTE N° 61191825330</t>
  </si>
  <si>
    <t>SOUSCRIPTION CARRE MAUVE 2,50 + DU CONTRAT n° 61191825320</t>
  </si>
  <si>
    <t>VIR A SCP CAPDEVIELLE DST : 40031-00001-0000169944W-18</t>
  </si>
  <si>
    <t>VERSEMENT MENSUEL SUR COMPTE NUMERO: 61191825320</t>
  </si>
  <si>
    <t>*FRAIS VIR. EXTERNE OCCASIONNEL</t>
  </si>
  <si>
    <t>CHEQUE 7423992</t>
  </si>
  <si>
    <t>REMISE CHEQUE(S) 2927736</t>
  </si>
  <si>
    <t>CHEQUE 7423993</t>
  </si>
  <si>
    <t>REMISE CHEQUE(S) 9787564</t>
  </si>
  <si>
    <t>REMISE CHEQUE(S) 9787566</t>
  </si>
  <si>
    <t>REMISE CHEQUE(S) 4330005</t>
  </si>
  <si>
    <t>CHEQUE 7424052</t>
  </si>
  <si>
    <t>REMISE CHEQUE(S) 4376177</t>
  </si>
  <si>
    <t>REMISE CHEQUE(S) 9787563</t>
  </si>
  <si>
    <t>REMISE CHEQUE(S) 5056081</t>
  </si>
  <si>
    <t>VIR A MME CORINNE MARTINEZ</t>
  </si>
  <si>
    <t>Tep Languedoc-Rousillon 293547</t>
  </si>
  <si>
    <t>PRLV 293547 LANGUEDOC-ROUSSILLON</t>
  </si>
  <si>
    <t>Virement Mens. P.e.l   11/13</t>
  </si>
  <si>
    <t>Rem Chq 0809890</t>
  </si>
  <si>
    <t>Virement Mens. P.e.l   01/14</t>
  </si>
  <si>
    <t>Virement Mens. P.e.l   02/14</t>
  </si>
  <si>
    <t>Virement Mens. P.e.l   03/14</t>
  </si>
  <si>
    <t>Virement Mens. P.e.l   04/14</t>
  </si>
  <si>
    <t>Virement Mens. P.e.l   05/14</t>
  </si>
  <si>
    <t>Virement Mens. P.e.l   06/14</t>
  </si>
  <si>
    <t>Virement Mens. P.e.l   07/14</t>
  </si>
  <si>
    <t>Virement Mens. P.e.l   08/14</t>
  </si>
  <si>
    <t>Virement Mens. P.e.l   09/14</t>
  </si>
  <si>
    <t>Virement Mens. P.e.l   10/14</t>
  </si>
  <si>
    <t>Virement Mens. P.e.l   11/14</t>
  </si>
  <si>
    <t>Virement Mens. P.e.l   01/15</t>
  </si>
  <si>
    <t>Virement Mens. P.e.l   02/15</t>
  </si>
  <si>
    <t>Virement Mens. P.e.l   03/15</t>
  </si>
  <si>
    <t>Virement Mens. P.e.l   04/15</t>
  </si>
  <si>
    <t>Virement Mens. P.e.l   05/15</t>
  </si>
  <si>
    <t>Virement Mens. P.e.l   06/15</t>
  </si>
  <si>
    <t>Virement Mens. P.e.l   07/15</t>
  </si>
  <si>
    <t>Virement Mens. P.e.l   08/15</t>
  </si>
  <si>
    <t>Virement Mens. P.e.l   09/15</t>
  </si>
  <si>
    <t>Virement Mens. P.e.l   10/15</t>
  </si>
  <si>
    <t>Virement Mens. P.e.l   11/15</t>
  </si>
  <si>
    <t>Virement Mens. P.e.l   12/15</t>
  </si>
  <si>
    <t>Virement Mens. P.e.l   01/16</t>
  </si>
  <si>
    <t>Prlv Régime Social Des Indépendants</t>
  </si>
  <si>
    <t>Virement Mens. P.e.l   02/16</t>
  </si>
  <si>
    <t>Virement Mens. P.e.l   03/16</t>
  </si>
  <si>
    <t>Virement Mens. P.e.l   04/16</t>
  </si>
  <si>
    <t>Virement Corsini Maxime Bricol Service F832 28/05</t>
  </si>
  <si>
    <t>Virement Mens. P.e.l   05/16</t>
  </si>
  <si>
    <t>Virement Crcesu Vir Crcesu 0078833 20/05/2016</t>
  </si>
  <si>
    <t>Virement Mens. P.e.l   06/16</t>
  </si>
  <si>
    <t>Virement Mens. P.e.l   07/16</t>
  </si>
  <si>
    <t>Virement Mens. P.e.l   08/16</t>
  </si>
  <si>
    <t>Virement Mens. P.e.l   09/16</t>
  </si>
  <si>
    <t>Virement Mens. P.e.l   10/16</t>
  </si>
  <si>
    <t>Virement Mens. P.e.l   01/17</t>
  </si>
  <si>
    <t>Virement Crcesu Vir Crcesu 0078833 24/01/2017</t>
  </si>
  <si>
    <t>Virement Mens. P.e.l   02/17</t>
  </si>
  <si>
    <t>Virement Mens. P.e.l   03/17</t>
  </si>
  <si>
    <t>Virement Mens. P.e.l   04/17</t>
  </si>
  <si>
    <t>61191825330 - JM MARTINEZ CARRE MAUVE 5,25% - CA</t>
  </si>
  <si>
    <t>65179978225 - JM  MARTINEZ LIVRET DE DEVELOPPEMENT DURABLE - CA</t>
  </si>
  <si>
    <t>VIR M OU MME JM  MARTI</t>
  </si>
  <si>
    <t>61191825320 - JM  MARTINEZ CARRE MAUVE 2,50 + 1,00  (P.E.L.) - CA</t>
  </si>
  <si>
    <t>CLOTURE DU CONTRAT 60538864200 60538864000 - M OU MME JM  MARTINEZ DEPOT A VUE - CA</t>
  </si>
  <si>
    <t>CLOTURE DU CONTRAT 61191825330 MR  JM  MARTINEZ</t>
  </si>
  <si>
    <t>VIR A MR JM  MARTINEZ</t>
  </si>
  <si>
    <t xml:space="preserve">Virement Martinez JM </t>
  </si>
  <si>
    <t>60538864000 - MARTINEZ - GINESTE DEPOT A VUE - CA</t>
  </si>
  <si>
    <t>60538864200 - MARTINEZ - GINESTE COMPTES SUR LIVRETS - CA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</si>
</sst>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7">
    <font>
      <sz val="10"/>
      <name val="Arial"/>
    </font>
    <font>
      <sz val="10"/>
      <name val="Arial"/>
      <family val="2"/>
    </font>
    <font>
      <b/>
      <sz val="7.5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i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 indent="2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 indent="2"/>
    </xf>
    <xf numFmtId="0" fontId="2" fillId="0" borderId="0" xfId="0" applyFont="1" applyFill="1" applyBorder="1" applyAlignment="1">
      <alignment horizontal="right" vertical="center" wrapText="1" indent="2"/>
    </xf>
    <xf numFmtId="1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Alignment="1"/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horizontal="right" vertical="center"/>
    </xf>
    <xf numFmtId="0" fontId="1" fillId="0" borderId="0" xfId="0" applyFont="1"/>
    <xf numFmtId="164" fontId="1" fillId="0" borderId="0" xfId="0" applyNumberFormat="1" applyFont="1"/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 applyAlignment="1"/>
    <xf numFmtId="0" fontId="6" fillId="0" borderId="0" xfId="0" applyFont="1"/>
    <xf numFmtId="164" fontId="0" fillId="2" borderId="0" xfId="0" applyNumberFormat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3:IT351"/>
  <sheetViews>
    <sheetView tabSelected="1" topLeftCell="A76" workbookViewId="0">
      <selection activeCell="D32" sqref="D32"/>
    </sheetView>
  </sheetViews>
  <sheetFormatPr baseColWidth="10" defaultColWidth="9.109375" defaultRowHeight="13.2"/>
  <cols>
    <col min="1" max="1" width="69.21875" bestFit="1" customWidth="1"/>
    <col min="2" max="2" width="12.21875" style="3" customWidth="1"/>
    <col min="3" max="3" width="59.44140625" style="3" bestFit="1" customWidth="1"/>
    <col min="4" max="6" width="12.21875" style="3" customWidth="1"/>
    <col min="7" max="7" width="14.33203125" style="3" customWidth="1"/>
    <col min="8" max="253" width="9.109375" style="3" customWidth="1"/>
  </cols>
  <sheetData>
    <row r="3" spans="1:253" ht="26.4" customHeight="1">
      <c r="B3" s="13" t="s">
        <v>7</v>
      </c>
      <c r="C3" s="11"/>
      <c r="D3" s="13" t="s">
        <v>8</v>
      </c>
      <c r="E3" s="4" t="s">
        <v>4</v>
      </c>
      <c r="F3" s="4" t="s">
        <v>5</v>
      </c>
      <c r="G3" s="5" t="s">
        <v>0</v>
      </c>
    </row>
    <row r="4" spans="1:253">
      <c r="B4" s="13"/>
      <c r="C4" s="11"/>
      <c r="D4" s="13"/>
      <c r="E4" s="10"/>
      <c r="F4" s="10"/>
      <c r="G4" s="14"/>
    </row>
    <row r="5" spans="1:253" ht="13.8">
      <c r="A5" s="34" t="s">
        <v>147</v>
      </c>
      <c r="B5" s="10"/>
      <c r="C5" s="9"/>
      <c r="D5" s="10"/>
      <c r="E5" s="10"/>
      <c r="F5" s="10"/>
      <c r="G5" s="14"/>
    </row>
    <row r="6" spans="1:253">
      <c r="A6" s="30" t="s">
        <v>146</v>
      </c>
      <c r="B6" s="31">
        <v>40241</v>
      </c>
      <c r="C6" s="12" t="s">
        <v>9</v>
      </c>
      <c r="D6" s="31">
        <v>40241</v>
      </c>
      <c r="E6" s="32">
        <v>46500</v>
      </c>
      <c r="F6" s="32"/>
    </row>
    <row r="7" spans="1:253" s="18" customFormat="1">
      <c r="A7" s="33" t="s">
        <v>147</v>
      </c>
      <c r="B7" s="16">
        <v>40241</v>
      </c>
      <c r="C7" s="12" t="s">
        <v>9</v>
      </c>
      <c r="D7" s="16">
        <v>40253</v>
      </c>
      <c r="E7" s="21"/>
      <c r="F7" s="21">
        <v>46500</v>
      </c>
      <c r="G7" s="1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</row>
    <row r="8" spans="1:253">
      <c r="A8" s="24" t="s">
        <v>147</v>
      </c>
      <c r="B8" s="6">
        <v>40303</v>
      </c>
      <c r="C8" s="8" t="s">
        <v>3</v>
      </c>
      <c r="D8" s="6">
        <v>40299</v>
      </c>
      <c r="E8" s="22"/>
      <c r="F8" s="22">
        <v>58.12</v>
      </c>
      <c r="G8" s="15"/>
    </row>
    <row r="9" spans="1:253">
      <c r="A9" t="s">
        <v>147</v>
      </c>
      <c r="B9" s="6">
        <v>40303</v>
      </c>
      <c r="C9" s="12" t="s">
        <v>6</v>
      </c>
      <c r="D9" s="6">
        <v>40299</v>
      </c>
      <c r="E9" s="22">
        <v>7.03</v>
      </c>
      <c r="F9" s="22"/>
      <c r="G9" s="15"/>
    </row>
    <row r="10" spans="1:253">
      <c r="A10" t="s">
        <v>147</v>
      </c>
      <c r="B10" s="6">
        <v>40303</v>
      </c>
      <c r="C10" s="1" t="s">
        <v>142</v>
      </c>
      <c r="D10" s="6">
        <v>40303</v>
      </c>
      <c r="E10" s="20">
        <v>46551.09</v>
      </c>
      <c r="F10" s="20"/>
    </row>
    <row r="11" spans="1:253">
      <c r="A11" s="24" t="s">
        <v>146</v>
      </c>
      <c r="B11" s="6">
        <v>40303</v>
      </c>
      <c r="C11" s="1" t="s">
        <v>142</v>
      </c>
      <c r="D11" s="6">
        <v>40303</v>
      </c>
      <c r="E11" s="20"/>
      <c r="F11" s="28">
        <v>46551.09</v>
      </c>
    </row>
    <row r="12" spans="1:253">
      <c r="B12" s="7"/>
      <c r="D12" s="7"/>
      <c r="E12" s="23"/>
      <c r="F12" s="23"/>
    </row>
    <row r="13" spans="1:253" ht="13.8">
      <c r="A13" s="34" t="s">
        <v>139</v>
      </c>
      <c r="B13" s="7"/>
      <c r="D13" s="7"/>
      <c r="E13" s="23"/>
      <c r="F13" s="23"/>
    </row>
    <row r="14" spans="1:253">
      <c r="A14" s="24" t="s">
        <v>139</v>
      </c>
      <c r="B14" s="6">
        <v>39101</v>
      </c>
      <c r="C14" s="1" t="s">
        <v>2</v>
      </c>
      <c r="D14" s="6">
        <v>39101</v>
      </c>
      <c r="E14" s="20"/>
      <c r="F14" s="20">
        <v>5470.51</v>
      </c>
      <c r="G14" s="20"/>
    </row>
    <row r="15" spans="1:253">
      <c r="A15" s="24" t="s">
        <v>139</v>
      </c>
      <c r="B15" s="6">
        <v>39447</v>
      </c>
      <c r="C15" s="1" t="s">
        <v>3</v>
      </c>
      <c r="D15" s="6">
        <v>39448</v>
      </c>
      <c r="E15" s="20"/>
      <c r="F15" s="20">
        <v>156.13</v>
      </c>
      <c r="G15" s="20"/>
    </row>
    <row r="16" spans="1:253">
      <c r="A16" s="24" t="s">
        <v>139</v>
      </c>
      <c r="B16" s="6">
        <v>39813</v>
      </c>
      <c r="C16" s="1" t="s">
        <v>3</v>
      </c>
      <c r="D16" s="6">
        <v>39814</v>
      </c>
      <c r="E16" s="20"/>
      <c r="F16" s="20">
        <v>206.29</v>
      </c>
      <c r="G16" s="20"/>
    </row>
    <row r="17" spans="1:254">
      <c r="A17" s="24" t="s">
        <v>139</v>
      </c>
      <c r="B17" s="6">
        <v>40178</v>
      </c>
      <c r="C17" s="1" t="s">
        <v>3</v>
      </c>
      <c r="D17" s="6">
        <v>40179</v>
      </c>
      <c r="E17" s="20"/>
      <c r="F17" s="20">
        <v>111.77</v>
      </c>
      <c r="G17" s="20"/>
    </row>
    <row r="18" spans="1:254">
      <c r="A18" s="24" t="s">
        <v>139</v>
      </c>
      <c r="B18" s="6">
        <v>40543</v>
      </c>
      <c r="C18" s="1" t="s">
        <v>3</v>
      </c>
      <c r="D18" s="6">
        <v>40544</v>
      </c>
      <c r="E18" s="20"/>
      <c r="F18" s="20">
        <v>86.68</v>
      </c>
      <c r="G18" s="20"/>
    </row>
    <row r="19" spans="1:254">
      <c r="A19" s="24" t="s">
        <v>139</v>
      </c>
      <c r="B19" s="6">
        <v>40907</v>
      </c>
      <c r="C19" s="1" t="s">
        <v>3</v>
      </c>
      <c r="D19" s="6">
        <v>40909</v>
      </c>
      <c r="E19" s="20"/>
      <c r="F19" s="20">
        <v>125.64</v>
      </c>
      <c r="G19" s="20"/>
    </row>
    <row r="20" spans="1:254">
      <c r="A20" s="24" t="s">
        <v>139</v>
      </c>
      <c r="B20" s="6">
        <v>41274</v>
      </c>
      <c r="C20" s="1" t="s">
        <v>3</v>
      </c>
      <c r="D20" s="6">
        <v>41275</v>
      </c>
      <c r="E20" s="20"/>
      <c r="F20" s="20">
        <v>138.53</v>
      </c>
      <c r="G20" s="20"/>
    </row>
    <row r="21" spans="1:254">
      <c r="A21" t="s">
        <v>146</v>
      </c>
      <c r="B21" s="19">
        <v>41295</v>
      </c>
      <c r="C21" s="1" t="s">
        <v>144</v>
      </c>
      <c r="D21" s="19">
        <v>41295</v>
      </c>
      <c r="E21" s="35">
        <v>5704.45</v>
      </c>
      <c r="F21" s="35"/>
      <c r="G21" s="20"/>
    </row>
    <row r="22" spans="1:254">
      <c r="A22" s="24" t="s">
        <v>139</v>
      </c>
      <c r="B22" s="6">
        <v>41295</v>
      </c>
      <c r="C22" s="1" t="s">
        <v>140</v>
      </c>
      <c r="D22" s="6">
        <v>41306</v>
      </c>
      <c r="E22" s="20"/>
      <c r="F22" s="20">
        <v>5704.45</v>
      </c>
      <c r="G22" s="20"/>
    </row>
    <row r="23" spans="1:254">
      <c r="A23" s="24" t="s">
        <v>139</v>
      </c>
      <c r="B23" s="6">
        <v>41639</v>
      </c>
      <c r="C23" s="1" t="s">
        <v>13</v>
      </c>
      <c r="D23" s="6">
        <v>41640</v>
      </c>
      <c r="E23" s="20"/>
      <c r="F23" s="20">
        <v>11.8</v>
      </c>
      <c r="G23" s="20"/>
    </row>
    <row r="24" spans="1:254">
      <c r="A24" s="24" t="s">
        <v>139</v>
      </c>
      <c r="B24" s="6">
        <v>41639</v>
      </c>
      <c r="C24" s="1" t="s">
        <v>14</v>
      </c>
      <c r="D24" s="6">
        <v>41640</v>
      </c>
      <c r="E24" s="20"/>
      <c r="F24" s="20">
        <v>105</v>
      </c>
      <c r="G24" s="20"/>
    </row>
    <row r="25" spans="1:254">
      <c r="A25" s="24" t="s">
        <v>139</v>
      </c>
      <c r="B25" s="6">
        <v>41639</v>
      </c>
      <c r="C25" s="1" t="s">
        <v>12</v>
      </c>
      <c r="D25" s="6">
        <v>41640</v>
      </c>
      <c r="E25" s="20"/>
      <c r="F25" s="20">
        <v>62.49</v>
      </c>
      <c r="G25" s="20"/>
    </row>
    <row r="26" spans="1:254">
      <c r="A26" s="24" t="s">
        <v>139</v>
      </c>
      <c r="B26" s="6">
        <v>42004</v>
      </c>
      <c r="C26" s="1" t="s">
        <v>11</v>
      </c>
      <c r="D26" s="6">
        <v>42005</v>
      </c>
      <c r="E26" s="20"/>
      <c r="F26" s="20">
        <v>50.74</v>
      </c>
      <c r="G26" s="25"/>
      <c r="H26" s="1"/>
      <c r="I26" s="8"/>
      <c r="J26" s="1"/>
      <c r="K26" s="19"/>
      <c r="L26" s="19"/>
      <c r="O26" s="24"/>
      <c r="P26" s="1"/>
      <c r="Q26" s="8"/>
      <c r="R26" s="1"/>
      <c r="S26" s="19"/>
      <c r="T26" s="19"/>
      <c r="W26" s="24"/>
      <c r="X26" s="1"/>
      <c r="Y26" s="8"/>
      <c r="Z26" s="1"/>
      <c r="AA26" s="19"/>
      <c r="AB26" s="19"/>
      <c r="AE26" s="24"/>
      <c r="AF26" s="1"/>
      <c r="AG26" s="8"/>
      <c r="AH26" s="1"/>
      <c r="AI26" s="19"/>
      <c r="AJ26" s="19"/>
      <c r="AM26" s="24"/>
      <c r="AN26" s="1"/>
      <c r="AO26" s="8"/>
      <c r="AP26" s="1"/>
      <c r="AQ26" s="19"/>
      <c r="AR26" s="19"/>
      <c r="AU26" s="24"/>
      <c r="AV26" s="1"/>
      <c r="AW26" s="8"/>
      <c r="AX26" s="1"/>
      <c r="AY26" s="19"/>
      <c r="AZ26" s="19"/>
      <c r="BC26" s="24"/>
      <c r="BD26" s="1"/>
      <c r="BE26" s="8"/>
      <c r="BF26" s="1"/>
      <c r="BG26" s="19"/>
      <c r="BH26" s="19"/>
      <c r="BK26" s="24"/>
      <c r="BL26" s="1"/>
      <c r="BM26" s="8"/>
      <c r="BN26" s="1"/>
      <c r="BO26" s="19"/>
      <c r="BP26" s="19"/>
      <c r="BS26" s="24"/>
      <c r="BT26" s="1"/>
      <c r="BU26" s="8"/>
      <c r="BV26" s="1"/>
      <c r="BW26" s="19"/>
      <c r="BX26" s="19"/>
      <c r="CA26" s="24"/>
      <c r="CB26" s="1"/>
      <c r="CC26" s="8"/>
      <c r="CD26" s="1"/>
      <c r="CE26" s="19"/>
      <c r="CF26" s="19"/>
      <c r="CI26" s="24"/>
      <c r="CJ26" s="1"/>
      <c r="CK26" s="8"/>
      <c r="CL26" s="1"/>
      <c r="CM26" s="19"/>
      <c r="CN26" s="19"/>
      <c r="CQ26" s="24"/>
      <c r="CR26" s="1"/>
      <c r="CS26" s="8"/>
      <c r="CT26" s="1"/>
      <c r="CU26" s="19"/>
      <c r="CV26" s="19"/>
      <c r="CY26" s="24"/>
      <c r="CZ26" s="1"/>
      <c r="DA26" s="8"/>
      <c r="DB26" s="1"/>
      <c r="DC26" s="19"/>
      <c r="DD26" s="19"/>
      <c r="DG26" s="24"/>
      <c r="DH26" s="1"/>
      <c r="DI26" s="8"/>
      <c r="DJ26" s="1"/>
      <c r="DK26" s="19"/>
      <c r="DL26" s="19"/>
      <c r="DO26" s="24"/>
      <c r="DP26" s="1"/>
      <c r="DQ26" s="8"/>
      <c r="DR26" s="1"/>
      <c r="DS26" s="19"/>
      <c r="DT26" s="19"/>
      <c r="DW26" s="24"/>
      <c r="DX26" s="1"/>
      <c r="DY26" s="8"/>
      <c r="DZ26" s="1"/>
      <c r="EA26" s="19"/>
      <c r="EB26" s="19"/>
      <c r="EE26" s="24"/>
      <c r="EF26" s="1"/>
      <c r="EG26" s="8"/>
      <c r="EH26" s="1"/>
      <c r="EI26" s="19"/>
      <c r="EJ26" s="19"/>
      <c r="EM26" s="24"/>
      <c r="EN26" s="1"/>
      <c r="EO26" s="8"/>
      <c r="EP26" s="1"/>
      <c r="EQ26" s="19"/>
      <c r="ER26" s="19"/>
      <c r="EU26" s="24"/>
      <c r="EV26" s="1"/>
      <c r="EW26" s="8"/>
      <c r="EX26" s="1"/>
      <c r="EY26" s="19"/>
      <c r="EZ26" s="19"/>
      <c r="FC26" s="24"/>
      <c r="FD26" s="1"/>
      <c r="FE26" s="8"/>
      <c r="FF26" s="1"/>
      <c r="FG26" s="19"/>
      <c r="FH26" s="19"/>
      <c r="FK26" s="24"/>
      <c r="FL26" s="1"/>
      <c r="FM26" s="8"/>
      <c r="FN26" s="1"/>
      <c r="FO26" s="19"/>
      <c r="FP26" s="19"/>
      <c r="FS26" s="24"/>
      <c r="FT26" s="1"/>
      <c r="FU26" s="8"/>
      <c r="FV26" s="1"/>
      <c r="FW26" s="19"/>
      <c r="FX26" s="19"/>
      <c r="GA26" s="24"/>
      <c r="GB26" s="1"/>
      <c r="GC26" s="8"/>
      <c r="GD26" s="1"/>
      <c r="GE26" s="19"/>
      <c r="GF26" s="19"/>
      <c r="GI26" s="24"/>
      <c r="GJ26" s="1"/>
      <c r="GK26" s="8"/>
      <c r="GL26" s="1"/>
      <c r="GM26" s="19"/>
      <c r="GN26" s="19"/>
      <c r="GQ26" s="24"/>
      <c r="GR26" s="1"/>
      <c r="GS26" s="8"/>
      <c r="GT26" s="1"/>
      <c r="GU26" s="19"/>
      <c r="GV26" s="19"/>
      <c r="GY26" s="24"/>
      <c r="GZ26" s="1"/>
      <c r="HA26" s="8"/>
      <c r="HB26" s="1"/>
      <c r="HC26" s="19"/>
      <c r="HD26" s="19"/>
      <c r="HG26" s="24"/>
      <c r="HH26" s="1"/>
      <c r="HI26" s="8"/>
      <c r="HJ26" s="1"/>
      <c r="HK26" s="19"/>
      <c r="HL26" s="19"/>
      <c r="HO26" s="24"/>
      <c r="HP26" s="1"/>
      <c r="HQ26" s="8"/>
      <c r="HR26" s="1"/>
      <c r="HS26" s="19"/>
      <c r="HT26" s="19"/>
      <c r="HW26" s="24"/>
      <c r="HX26" s="1"/>
      <c r="HY26" s="8"/>
      <c r="HZ26" s="1"/>
      <c r="IA26" s="19"/>
      <c r="IB26" s="19"/>
      <c r="IE26" s="24"/>
      <c r="IF26" s="1"/>
      <c r="IG26" s="8"/>
      <c r="IH26" s="1"/>
      <c r="II26" s="19"/>
      <c r="IJ26" s="19"/>
      <c r="IM26" s="24"/>
      <c r="IN26" s="1"/>
      <c r="IO26" s="8"/>
      <c r="IP26" s="1"/>
      <c r="IQ26" s="19"/>
      <c r="IR26" s="19"/>
      <c r="IT26" s="3"/>
    </row>
    <row r="27" spans="1:254">
      <c r="A27" s="24" t="s">
        <v>139</v>
      </c>
      <c r="B27" s="6">
        <v>42004</v>
      </c>
      <c r="C27" s="1" t="s">
        <v>12</v>
      </c>
      <c r="D27" s="6">
        <v>42005</v>
      </c>
      <c r="E27" s="20"/>
      <c r="F27" s="20">
        <v>88.8</v>
      </c>
      <c r="G27" s="25"/>
      <c r="H27" s="1"/>
      <c r="I27" s="8"/>
      <c r="J27" s="1"/>
      <c r="K27" s="19"/>
      <c r="L27" s="19"/>
      <c r="O27" s="24"/>
      <c r="P27" s="1"/>
      <c r="Q27" s="8"/>
      <c r="R27" s="1"/>
      <c r="S27" s="19"/>
      <c r="T27" s="19"/>
      <c r="W27" s="24"/>
      <c r="X27" s="1"/>
      <c r="Y27" s="8"/>
      <c r="Z27" s="1"/>
      <c r="AA27" s="19"/>
      <c r="AB27" s="19"/>
      <c r="AE27" s="24"/>
      <c r="AF27" s="1"/>
      <c r="AG27" s="8"/>
      <c r="AH27" s="1"/>
      <c r="AI27" s="19"/>
      <c r="AJ27" s="19"/>
      <c r="AM27" s="24"/>
      <c r="AN27" s="1"/>
      <c r="AO27" s="8"/>
      <c r="AP27" s="1"/>
      <c r="AQ27" s="19"/>
      <c r="AR27" s="19"/>
      <c r="AU27" s="24"/>
      <c r="AV27" s="1"/>
      <c r="AW27" s="8"/>
      <c r="AX27" s="1"/>
      <c r="AY27" s="19"/>
      <c r="AZ27" s="19"/>
      <c r="BC27" s="24"/>
      <c r="BD27" s="1"/>
      <c r="BE27" s="8"/>
      <c r="BF27" s="1"/>
      <c r="BG27" s="19"/>
      <c r="BH27" s="19"/>
      <c r="BK27" s="24"/>
      <c r="BL27" s="1"/>
      <c r="BM27" s="8"/>
      <c r="BN27" s="1"/>
      <c r="BO27" s="19"/>
      <c r="BP27" s="19"/>
      <c r="BS27" s="24"/>
      <c r="BT27" s="1"/>
      <c r="BU27" s="8"/>
      <c r="BV27" s="1"/>
      <c r="BW27" s="19"/>
      <c r="BX27" s="19"/>
      <c r="CA27" s="24"/>
      <c r="CB27" s="1"/>
      <c r="CC27" s="8"/>
      <c r="CD27" s="1"/>
      <c r="CE27" s="19"/>
      <c r="CF27" s="19"/>
      <c r="CI27" s="24"/>
      <c r="CJ27" s="1"/>
      <c r="CK27" s="8"/>
      <c r="CL27" s="1"/>
      <c r="CM27" s="19"/>
      <c r="CN27" s="19"/>
      <c r="CQ27" s="24"/>
      <c r="CR27" s="1"/>
      <c r="CS27" s="8"/>
      <c r="CT27" s="1"/>
      <c r="CU27" s="19"/>
      <c r="CV27" s="19"/>
      <c r="CY27" s="24"/>
      <c r="CZ27" s="1"/>
      <c r="DA27" s="8"/>
      <c r="DB27" s="1"/>
      <c r="DC27" s="19"/>
      <c r="DD27" s="19"/>
      <c r="DG27" s="24"/>
      <c r="DH27" s="1"/>
      <c r="DI27" s="8"/>
      <c r="DJ27" s="1"/>
      <c r="DK27" s="19"/>
      <c r="DL27" s="19"/>
      <c r="DO27" s="24"/>
      <c r="DP27" s="1"/>
      <c r="DQ27" s="8"/>
      <c r="DR27" s="1"/>
      <c r="DS27" s="19"/>
      <c r="DT27" s="19"/>
      <c r="DW27" s="24"/>
      <c r="DX27" s="1"/>
      <c r="DY27" s="8"/>
      <c r="DZ27" s="1"/>
      <c r="EA27" s="19"/>
      <c r="EB27" s="19"/>
      <c r="EE27" s="24"/>
      <c r="EF27" s="1"/>
      <c r="EG27" s="8"/>
      <c r="EH27" s="1"/>
      <c r="EI27" s="19"/>
      <c r="EJ27" s="19"/>
      <c r="EM27" s="24"/>
      <c r="EN27" s="1"/>
      <c r="EO27" s="8"/>
      <c r="EP27" s="1"/>
      <c r="EQ27" s="19"/>
      <c r="ER27" s="19"/>
      <c r="EU27" s="24"/>
      <c r="EV27" s="1"/>
      <c r="EW27" s="8"/>
      <c r="EX27" s="1"/>
      <c r="EY27" s="19"/>
      <c r="EZ27" s="19"/>
      <c r="FC27" s="24"/>
      <c r="FD27" s="1"/>
      <c r="FE27" s="8"/>
      <c r="FF27" s="1"/>
      <c r="FG27" s="19"/>
      <c r="FH27" s="19"/>
      <c r="FK27" s="24"/>
      <c r="FL27" s="1"/>
      <c r="FM27" s="8"/>
      <c r="FN27" s="1"/>
      <c r="FO27" s="19"/>
      <c r="FP27" s="19"/>
      <c r="FS27" s="24"/>
      <c r="FT27" s="1"/>
      <c r="FU27" s="8"/>
      <c r="FV27" s="1"/>
      <c r="FW27" s="19"/>
      <c r="FX27" s="19"/>
      <c r="GA27" s="24"/>
      <c r="GB27" s="1"/>
      <c r="GC27" s="8"/>
      <c r="GD27" s="1"/>
      <c r="GE27" s="19"/>
      <c r="GF27" s="19"/>
      <c r="GI27" s="24"/>
      <c r="GJ27" s="1"/>
      <c r="GK27" s="8"/>
      <c r="GL27" s="1"/>
      <c r="GM27" s="19"/>
      <c r="GN27" s="19"/>
      <c r="GQ27" s="24"/>
      <c r="GR27" s="1"/>
      <c r="GS27" s="8"/>
      <c r="GT27" s="1"/>
      <c r="GU27" s="19"/>
      <c r="GV27" s="19"/>
      <c r="GY27" s="24"/>
      <c r="GZ27" s="1"/>
      <c r="HA27" s="8"/>
      <c r="HB27" s="1"/>
      <c r="HC27" s="19"/>
      <c r="HD27" s="19"/>
      <c r="HG27" s="24"/>
      <c r="HH27" s="1"/>
      <c r="HI27" s="8"/>
      <c r="HJ27" s="1"/>
      <c r="HK27" s="19"/>
      <c r="HL27" s="19"/>
      <c r="HO27" s="24"/>
      <c r="HP27" s="1"/>
      <c r="HQ27" s="8"/>
      <c r="HR27" s="1"/>
      <c r="HS27" s="19"/>
      <c r="HT27" s="19"/>
      <c r="HW27" s="24"/>
      <c r="HX27" s="1"/>
      <c r="HY27" s="8"/>
      <c r="HZ27" s="1"/>
      <c r="IA27" s="19"/>
      <c r="IB27" s="19"/>
      <c r="IE27" s="24"/>
      <c r="IF27" s="1"/>
      <c r="IG27" s="8"/>
      <c r="IH27" s="1"/>
      <c r="II27" s="19"/>
      <c r="IJ27" s="19"/>
      <c r="IM27" s="24"/>
      <c r="IN27" s="1"/>
      <c r="IO27" s="8"/>
      <c r="IP27" s="1"/>
      <c r="IQ27" s="19"/>
      <c r="IR27" s="19"/>
      <c r="IT27" s="3"/>
    </row>
    <row r="28" spans="1:254">
      <c r="A28" s="24" t="s">
        <v>139</v>
      </c>
      <c r="B28" s="6">
        <v>42369</v>
      </c>
      <c r="C28" s="1" t="s">
        <v>10</v>
      </c>
      <c r="D28" s="6">
        <v>42370</v>
      </c>
      <c r="E28" s="20"/>
      <c r="F28" s="20">
        <v>38.49</v>
      </c>
      <c r="G28" s="20"/>
    </row>
    <row r="29" spans="1:254">
      <c r="A29" s="24" t="s">
        <v>139</v>
      </c>
      <c r="B29" s="6">
        <v>42369</v>
      </c>
      <c r="C29" s="1" t="s">
        <v>11</v>
      </c>
      <c r="D29" s="6">
        <v>42370</v>
      </c>
      <c r="E29" s="20"/>
      <c r="F29" s="20">
        <v>71.849999999999994</v>
      </c>
      <c r="G29" s="20">
        <f>SUM(F14:F29)</f>
        <v>12429.169999999998</v>
      </c>
    </row>
    <row r="30" spans="1:254">
      <c r="B30" s="7"/>
      <c r="D30" s="7"/>
    </row>
    <row r="31" spans="1:254" ht="13.8">
      <c r="A31" s="34" t="s">
        <v>141</v>
      </c>
      <c r="B31" s="7"/>
      <c r="D31" s="7"/>
    </row>
    <row r="32" spans="1:254">
      <c r="A32" s="24" t="s">
        <v>146</v>
      </c>
      <c r="B32" s="6">
        <v>40303</v>
      </c>
      <c r="C32" s="1" t="s">
        <v>78</v>
      </c>
      <c r="D32" s="6">
        <v>40303</v>
      </c>
      <c r="E32" s="28">
        <v>28900</v>
      </c>
      <c r="F32" s="20"/>
    </row>
    <row r="33" spans="1:7">
      <c r="A33" s="24" t="s">
        <v>141</v>
      </c>
      <c r="B33" s="6">
        <v>40303</v>
      </c>
      <c r="C33" s="1" t="s">
        <v>15</v>
      </c>
      <c r="D33" s="6">
        <v>40304</v>
      </c>
      <c r="F33" s="20">
        <v>28900</v>
      </c>
      <c r="G33" s="20"/>
    </row>
    <row r="34" spans="1:7">
      <c r="A34" s="24" t="s">
        <v>141</v>
      </c>
      <c r="B34" s="6">
        <v>40303</v>
      </c>
      <c r="C34" s="1" t="s">
        <v>16</v>
      </c>
      <c r="D34" s="6">
        <v>40304</v>
      </c>
      <c r="F34" s="20">
        <v>45</v>
      </c>
      <c r="G34" s="20"/>
    </row>
    <row r="35" spans="1:7">
      <c r="A35" s="24" t="s">
        <v>141</v>
      </c>
      <c r="B35" s="6">
        <v>40333</v>
      </c>
      <c r="C35" s="1" t="s">
        <v>16</v>
      </c>
      <c r="D35" s="6">
        <v>40335</v>
      </c>
      <c r="F35" s="20">
        <v>45</v>
      </c>
      <c r="G35" s="20"/>
    </row>
    <row r="36" spans="1:7">
      <c r="A36" s="24" t="s">
        <v>141</v>
      </c>
      <c r="B36" s="6">
        <v>40364</v>
      </c>
      <c r="C36" s="1" t="s">
        <v>16</v>
      </c>
      <c r="D36" s="6">
        <v>40365</v>
      </c>
      <c r="F36" s="20">
        <v>45</v>
      </c>
      <c r="G36" s="20"/>
    </row>
    <row r="37" spans="1:7">
      <c r="A37" s="24" t="s">
        <v>141</v>
      </c>
      <c r="B37" s="6">
        <v>40395</v>
      </c>
      <c r="C37" s="1" t="s">
        <v>16</v>
      </c>
      <c r="D37" s="6">
        <v>40396</v>
      </c>
      <c r="F37" s="20">
        <v>45</v>
      </c>
      <c r="G37" s="20"/>
    </row>
    <row r="38" spans="1:7">
      <c r="A38" s="24" t="s">
        <v>141</v>
      </c>
      <c r="B38" s="6">
        <v>40424</v>
      </c>
      <c r="C38" s="1" t="s">
        <v>16</v>
      </c>
      <c r="D38" s="6">
        <v>40427</v>
      </c>
      <c r="F38" s="20">
        <v>45</v>
      </c>
      <c r="G38" s="20"/>
    </row>
    <row r="39" spans="1:7">
      <c r="A39" s="24" t="s">
        <v>141</v>
      </c>
      <c r="B39" s="6">
        <v>40456</v>
      </c>
      <c r="C39" s="1" t="s">
        <v>16</v>
      </c>
      <c r="D39" s="29">
        <v>40457</v>
      </c>
      <c r="F39" s="20">
        <v>45</v>
      </c>
      <c r="G39" s="20"/>
    </row>
    <row r="40" spans="1:7">
      <c r="A40" s="24" t="s">
        <v>141</v>
      </c>
      <c r="B40" s="6">
        <v>40487</v>
      </c>
      <c r="C40" s="1" t="s">
        <v>16</v>
      </c>
      <c r="D40" s="6">
        <v>40488</v>
      </c>
      <c r="F40" s="20">
        <v>45</v>
      </c>
      <c r="G40" s="20"/>
    </row>
    <row r="41" spans="1:7">
      <c r="A41" s="24" t="s">
        <v>141</v>
      </c>
      <c r="B41" s="6">
        <v>40515</v>
      </c>
      <c r="C41" s="1" t="s">
        <v>16</v>
      </c>
      <c r="D41" s="6">
        <v>40518</v>
      </c>
      <c r="F41" s="20">
        <v>45</v>
      </c>
      <c r="G41" s="20"/>
    </row>
    <row r="42" spans="1:7">
      <c r="A42" s="24" t="s">
        <v>141</v>
      </c>
      <c r="B42" s="6">
        <v>40543</v>
      </c>
      <c r="C42" s="1" t="s">
        <v>17</v>
      </c>
      <c r="D42" s="6">
        <v>40544</v>
      </c>
      <c r="F42" s="3">
        <v>478.34</v>
      </c>
      <c r="G42" s="20">
        <f>SUM(F33:F42)</f>
        <v>29738.34</v>
      </c>
    </row>
    <row r="43" spans="1:7">
      <c r="A43" s="24" t="s">
        <v>141</v>
      </c>
      <c r="B43" s="6">
        <v>40548</v>
      </c>
      <c r="C43" s="1" t="s">
        <v>16</v>
      </c>
      <c r="D43" s="6">
        <v>40549</v>
      </c>
      <c r="F43" s="20">
        <v>45</v>
      </c>
      <c r="G43" s="20"/>
    </row>
    <row r="44" spans="1:7">
      <c r="A44" s="24" t="s">
        <v>141</v>
      </c>
      <c r="B44" s="6">
        <v>40578</v>
      </c>
      <c r="C44" s="1" t="s">
        <v>16</v>
      </c>
      <c r="D44" s="6">
        <v>40580</v>
      </c>
      <c r="F44" s="20">
        <v>45</v>
      </c>
      <c r="G44" s="20"/>
    </row>
    <row r="45" spans="1:7">
      <c r="A45" s="24" t="s">
        <v>141</v>
      </c>
      <c r="B45" s="6">
        <v>40606</v>
      </c>
      <c r="C45" s="1" t="s">
        <v>16</v>
      </c>
      <c r="D45" s="6">
        <v>40608</v>
      </c>
      <c r="F45" s="20">
        <v>45</v>
      </c>
      <c r="G45" s="20"/>
    </row>
    <row r="46" spans="1:7">
      <c r="A46" s="24" t="s">
        <v>141</v>
      </c>
      <c r="B46" s="6">
        <v>40638</v>
      </c>
      <c r="C46" s="1" t="s">
        <v>16</v>
      </c>
      <c r="D46" s="6">
        <v>40639</v>
      </c>
      <c r="F46" s="20">
        <v>45</v>
      </c>
      <c r="G46" s="20"/>
    </row>
    <row r="47" spans="1:7">
      <c r="A47" s="24" t="s">
        <v>141</v>
      </c>
      <c r="B47" s="6">
        <v>40668</v>
      </c>
      <c r="C47" s="1" t="s">
        <v>16</v>
      </c>
      <c r="D47" s="6">
        <v>40669</v>
      </c>
      <c r="F47" s="20">
        <v>45</v>
      </c>
      <c r="G47" s="20"/>
    </row>
    <row r="48" spans="1:7">
      <c r="A48" s="24" t="s">
        <v>141</v>
      </c>
      <c r="B48" s="6">
        <v>40697</v>
      </c>
      <c r="C48" s="1" t="s">
        <v>16</v>
      </c>
      <c r="D48" s="29">
        <v>40700</v>
      </c>
      <c r="F48" s="20">
        <v>45</v>
      </c>
      <c r="G48" s="20"/>
    </row>
    <row r="49" spans="1:7">
      <c r="A49" s="24" t="s">
        <v>141</v>
      </c>
      <c r="B49" s="6">
        <v>40729</v>
      </c>
      <c r="C49" s="1" t="s">
        <v>16</v>
      </c>
      <c r="D49" s="6">
        <v>40730</v>
      </c>
      <c r="F49" s="20">
        <v>45</v>
      </c>
      <c r="G49" s="20"/>
    </row>
    <row r="50" spans="1:7">
      <c r="A50" s="24" t="s">
        <v>141</v>
      </c>
      <c r="B50" s="6">
        <v>40760</v>
      </c>
      <c r="C50" s="1" t="s">
        <v>16</v>
      </c>
      <c r="D50" s="6">
        <v>40761</v>
      </c>
      <c r="F50" s="20">
        <v>45</v>
      </c>
      <c r="G50" s="20"/>
    </row>
    <row r="51" spans="1:7">
      <c r="A51" s="24" t="s">
        <v>141</v>
      </c>
      <c r="B51" s="6">
        <v>40791</v>
      </c>
      <c r="C51" s="1" t="s">
        <v>16</v>
      </c>
      <c r="D51" s="6">
        <v>40792</v>
      </c>
      <c r="F51" s="20">
        <v>45</v>
      </c>
      <c r="G51" s="20"/>
    </row>
    <row r="52" spans="1:7">
      <c r="A52" s="24" t="s">
        <v>141</v>
      </c>
      <c r="B52" s="6">
        <v>40821</v>
      </c>
      <c r="C52" s="1" t="s">
        <v>16</v>
      </c>
      <c r="D52" s="29">
        <v>40822</v>
      </c>
      <c r="F52" s="20">
        <v>45</v>
      </c>
      <c r="G52" s="20"/>
    </row>
    <row r="53" spans="1:7">
      <c r="A53" s="24" t="s">
        <v>141</v>
      </c>
      <c r="B53" s="6">
        <v>40851</v>
      </c>
      <c r="C53" s="1" t="s">
        <v>16</v>
      </c>
      <c r="D53" s="6">
        <v>40853</v>
      </c>
      <c r="F53" s="20">
        <v>45</v>
      </c>
      <c r="G53" s="20"/>
    </row>
    <row r="54" spans="1:7">
      <c r="A54" s="24" t="s">
        <v>141</v>
      </c>
      <c r="B54" s="6">
        <v>40882</v>
      </c>
      <c r="C54" s="1" t="s">
        <v>16</v>
      </c>
      <c r="D54" s="6">
        <v>40883</v>
      </c>
      <c r="F54" s="20">
        <v>45</v>
      </c>
      <c r="G54" s="20"/>
    </row>
    <row r="55" spans="1:7">
      <c r="A55" s="24" t="s">
        <v>141</v>
      </c>
      <c r="B55" s="29">
        <v>41274</v>
      </c>
      <c r="C55" s="1" t="s">
        <v>17</v>
      </c>
      <c r="D55" s="6">
        <v>40909</v>
      </c>
      <c r="F55" s="27">
        <v>750.89</v>
      </c>
      <c r="G55" s="26">
        <f>SUM(F43:F55)+G42</f>
        <v>31029.23</v>
      </c>
    </row>
    <row r="56" spans="1:7">
      <c r="A56" s="24" t="s">
        <v>141</v>
      </c>
      <c r="B56" s="6">
        <v>40913</v>
      </c>
      <c r="C56" s="1" t="s">
        <v>16</v>
      </c>
      <c r="D56" s="6">
        <v>40914</v>
      </c>
      <c r="F56" s="20">
        <v>45</v>
      </c>
      <c r="G56" s="20"/>
    </row>
    <row r="57" spans="1:7">
      <c r="A57" s="24" t="s">
        <v>141</v>
      </c>
      <c r="B57" s="6">
        <v>40942</v>
      </c>
      <c r="C57" s="1" t="s">
        <v>16</v>
      </c>
      <c r="D57" s="6">
        <v>40945</v>
      </c>
      <c r="F57" s="20">
        <v>45</v>
      </c>
      <c r="G57" s="20"/>
    </row>
    <row r="58" spans="1:7">
      <c r="A58" s="24" t="s">
        <v>141</v>
      </c>
      <c r="B58" s="6">
        <v>40973</v>
      </c>
      <c r="C58" s="1" t="s">
        <v>16</v>
      </c>
      <c r="D58" s="6">
        <v>40974</v>
      </c>
      <c r="F58" s="20">
        <v>45</v>
      </c>
      <c r="G58" s="20"/>
    </row>
    <row r="59" spans="1:7">
      <c r="A59" s="24" t="s">
        <v>141</v>
      </c>
      <c r="B59" s="6">
        <v>41004</v>
      </c>
      <c r="C59" s="1" t="s">
        <v>16</v>
      </c>
      <c r="D59" s="6">
        <v>41005</v>
      </c>
      <c r="F59" s="20">
        <v>45</v>
      </c>
      <c r="G59" s="20"/>
    </row>
    <row r="60" spans="1:7">
      <c r="A60" s="24" t="s">
        <v>141</v>
      </c>
      <c r="B60" s="6">
        <v>41033</v>
      </c>
      <c r="C60" s="1" t="s">
        <v>16</v>
      </c>
      <c r="D60" s="6">
        <v>41035</v>
      </c>
      <c r="F60" s="20">
        <v>45</v>
      </c>
      <c r="G60" s="20"/>
    </row>
    <row r="61" spans="1:7">
      <c r="A61" s="24" t="s">
        <v>141</v>
      </c>
      <c r="B61" s="6">
        <v>41065</v>
      </c>
      <c r="C61" s="1" t="s">
        <v>16</v>
      </c>
      <c r="D61" s="6">
        <v>41066</v>
      </c>
      <c r="F61" s="20">
        <v>45</v>
      </c>
      <c r="G61" s="20"/>
    </row>
    <row r="62" spans="1:7">
      <c r="A62" s="24" t="s">
        <v>141</v>
      </c>
      <c r="B62" s="6">
        <v>41095</v>
      </c>
      <c r="C62" s="1" t="s">
        <v>16</v>
      </c>
      <c r="D62" s="29">
        <v>41096</v>
      </c>
      <c r="F62" s="20">
        <v>45</v>
      </c>
      <c r="G62" s="20"/>
    </row>
    <row r="63" spans="1:7">
      <c r="A63" s="24" t="s">
        <v>141</v>
      </c>
      <c r="B63" s="6">
        <v>41124</v>
      </c>
      <c r="C63" s="1" t="s">
        <v>16</v>
      </c>
      <c r="D63" s="6">
        <v>41127</v>
      </c>
      <c r="F63" s="20">
        <v>45</v>
      </c>
      <c r="G63" s="20"/>
    </row>
    <row r="64" spans="1:7">
      <c r="A64" s="24" t="s">
        <v>141</v>
      </c>
      <c r="B64" s="6">
        <v>41157</v>
      </c>
      <c r="C64" s="1" t="s">
        <v>16</v>
      </c>
      <c r="D64" s="6">
        <v>41158</v>
      </c>
      <c r="F64" s="20">
        <v>45</v>
      </c>
      <c r="G64" s="20"/>
    </row>
    <row r="65" spans="1:7">
      <c r="A65" s="24" t="s">
        <v>141</v>
      </c>
      <c r="B65" s="6">
        <v>41187</v>
      </c>
      <c r="C65" s="1" t="s">
        <v>16</v>
      </c>
      <c r="D65" s="6">
        <v>41188</v>
      </c>
      <c r="F65" s="20">
        <v>45</v>
      </c>
      <c r="G65" s="20"/>
    </row>
    <row r="66" spans="1:7">
      <c r="A66" s="24" t="s">
        <v>141</v>
      </c>
      <c r="B66" s="6">
        <v>41218</v>
      </c>
      <c r="C66" s="1" t="s">
        <v>16</v>
      </c>
      <c r="D66" s="29">
        <v>41219</v>
      </c>
      <c r="F66" s="20">
        <v>45</v>
      </c>
      <c r="G66" s="20"/>
    </row>
    <row r="67" spans="1:7" ht="14.4" customHeight="1">
      <c r="A67" s="24" t="s">
        <v>141</v>
      </c>
      <c r="B67" s="6">
        <v>41248</v>
      </c>
      <c r="C67" s="1" t="s">
        <v>16</v>
      </c>
      <c r="D67" s="6">
        <v>41249</v>
      </c>
      <c r="F67" s="20">
        <v>45</v>
      </c>
      <c r="G67" s="20"/>
    </row>
    <row r="68" spans="1:7">
      <c r="A68" s="24" t="s">
        <v>141</v>
      </c>
      <c r="B68" s="29">
        <v>41274</v>
      </c>
      <c r="C68" s="1" t="s">
        <v>17</v>
      </c>
      <c r="D68" s="6">
        <v>41275</v>
      </c>
      <c r="F68" s="27">
        <v>783.49</v>
      </c>
      <c r="G68" s="28">
        <v>32351.79</v>
      </c>
    </row>
    <row r="69" spans="1:7">
      <c r="A69" s="24" t="s">
        <v>141</v>
      </c>
      <c r="B69" s="6">
        <v>41278</v>
      </c>
      <c r="C69" s="1" t="s">
        <v>16</v>
      </c>
      <c r="D69" s="6">
        <v>41280</v>
      </c>
      <c r="F69" s="20">
        <v>45</v>
      </c>
      <c r="G69" s="20"/>
    </row>
    <row r="70" spans="1:7">
      <c r="A70" s="24" t="s">
        <v>141</v>
      </c>
      <c r="B70" s="29">
        <v>41308</v>
      </c>
      <c r="C70" s="1" t="s">
        <v>16</v>
      </c>
      <c r="D70" s="6">
        <v>41311</v>
      </c>
      <c r="F70" s="20">
        <v>45</v>
      </c>
      <c r="G70" s="20"/>
    </row>
    <row r="71" spans="1:7">
      <c r="A71" s="24" t="s">
        <v>141</v>
      </c>
      <c r="B71" s="6">
        <v>41338</v>
      </c>
      <c r="C71" s="1" t="s">
        <v>16</v>
      </c>
      <c r="D71" s="6">
        <v>41339</v>
      </c>
      <c r="F71" s="20">
        <v>45</v>
      </c>
      <c r="G71" s="20"/>
    </row>
    <row r="72" spans="1:7">
      <c r="A72" s="24" t="s">
        <v>141</v>
      </c>
      <c r="B72" s="6">
        <v>41369</v>
      </c>
      <c r="C72" s="1" t="s">
        <v>16</v>
      </c>
      <c r="D72" s="6">
        <v>41370</v>
      </c>
      <c r="F72" s="20">
        <v>45</v>
      </c>
      <c r="G72" s="20"/>
    </row>
    <row r="73" spans="1:7">
      <c r="A73" s="24" t="s">
        <v>141</v>
      </c>
      <c r="B73" s="6">
        <v>41397</v>
      </c>
      <c r="C73" s="1" t="s">
        <v>16</v>
      </c>
      <c r="D73" s="6">
        <v>41400</v>
      </c>
      <c r="F73" s="20">
        <v>45</v>
      </c>
      <c r="G73" s="20"/>
    </row>
    <row r="74" spans="1:7">
      <c r="A74" s="24" t="s">
        <v>141</v>
      </c>
      <c r="B74" s="6">
        <v>41430</v>
      </c>
      <c r="C74" s="1" t="s">
        <v>16</v>
      </c>
      <c r="D74" s="6">
        <v>41431</v>
      </c>
      <c r="F74" s="20">
        <v>45</v>
      </c>
      <c r="G74" s="20"/>
    </row>
    <row r="75" spans="1:7">
      <c r="A75" s="24" t="s">
        <v>141</v>
      </c>
      <c r="B75" s="6">
        <v>41460</v>
      </c>
      <c r="C75" s="1" t="s">
        <v>16</v>
      </c>
      <c r="D75" s="29">
        <v>41461</v>
      </c>
      <c r="F75" s="20">
        <v>45</v>
      </c>
      <c r="G75" s="20"/>
    </row>
    <row r="76" spans="1:7">
      <c r="A76" s="24" t="s">
        <v>141</v>
      </c>
      <c r="B76" s="6">
        <v>41491</v>
      </c>
      <c r="C76" s="1" t="s">
        <v>16</v>
      </c>
      <c r="D76" s="6">
        <v>41492</v>
      </c>
      <c r="F76" s="20">
        <v>45</v>
      </c>
      <c r="G76" s="20"/>
    </row>
    <row r="77" spans="1:7">
      <c r="A77" s="24" t="s">
        <v>141</v>
      </c>
      <c r="B77" s="6">
        <v>41522</v>
      </c>
      <c r="C77" s="1" t="s">
        <v>16</v>
      </c>
      <c r="D77" s="6">
        <v>41523</v>
      </c>
      <c r="F77" s="20">
        <v>45</v>
      </c>
      <c r="G77" s="20"/>
    </row>
    <row r="78" spans="1:7">
      <c r="A78" s="24" t="s">
        <v>141</v>
      </c>
      <c r="B78" s="6">
        <v>41551</v>
      </c>
      <c r="C78" s="1" t="s">
        <v>16</v>
      </c>
      <c r="D78" s="6">
        <v>41553</v>
      </c>
      <c r="F78" s="20">
        <v>45</v>
      </c>
      <c r="G78" s="20"/>
    </row>
    <row r="79" spans="1:7">
      <c r="A79" s="24" t="s">
        <v>141</v>
      </c>
      <c r="B79" s="6">
        <v>41583</v>
      </c>
      <c r="C79" s="1" t="s">
        <v>16</v>
      </c>
      <c r="D79" s="29">
        <v>41584</v>
      </c>
      <c r="F79" s="20">
        <v>45</v>
      </c>
      <c r="G79" s="20"/>
    </row>
    <row r="80" spans="1:7" ht="14.4" customHeight="1">
      <c r="A80" s="24" t="s">
        <v>141</v>
      </c>
      <c r="B80" s="6">
        <v>41613</v>
      </c>
      <c r="C80" s="1" t="s">
        <v>16</v>
      </c>
      <c r="D80" s="6">
        <v>41614</v>
      </c>
      <c r="F80" s="20">
        <v>45</v>
      </c>
      <c r="G80" s="20"/>
    </row>
    <row r="81" spans="1:7">
      <c r="A81" s="24" t="s">
        <v>141</v>
      </c>
      <c r="B81" s="29">
        <v>41639</v>
      </c>
      <c r="C81" s="1" t="s">
        <v>17</v>
      </c>
      <c r="D81" s="6">
        <v>41640</v>
      </c>
      <c r="F81" s="3">
        <v>815.95</v>
      </c>
      <c r="G81" s="20">
        <f>SUM(F69:F81)+G68</f>
        <v>33707.74</v>
      </c>
    </row>
    <row r="82" spans="1:7">
      <c r="A82" s="24" t="s">
        <v>141</v>
      </c>
      <c r="B82" s="6">
        <v>41644</v>
      </c>
      <c r="C82" s="1" t="s">
        <v>16</v>
      </c>
      <c r="D82" s="6">
        <v>41645</v>
      </c>
      <c r="F82" s="20">
        <v>45</v>
      </c>
      <c r="G82" s="20"/>
    </row>
    <row r="83" spans="1:7">
      <c r="A83" s="24" t="s">
        <v>141</v>
      </c>
      <c r="B83" s="29">
        <v>41675</v>
      </c>
      <c r="C83" s="1" t="s">
        <v>16</v>
      </c>
      <c r="D83" s="6">
        <v>41676</v>
      </c>
      <c r="F83" s="20">
        <v>45</v>
      </c>
      <c r="G83" s="20"/>
    </row>
    <row r="84" spans="1:7">
      <c r="A84" s="24" t="s">
        <v>141</v>
      </c>
      <c r="B84" s="6">
        <v>41703</v>
      </c>
      <c r="C84" s="1" t="s">
        <v>16</v>
      </c>
      <c r="D84" s="6">
        <v>41704</v>
      </c>
      <c r="F84" s="20">
        <v>45</v>
      </c>
      <c r="G84" s="20"/>
    </row>
    <row r="85" spans="1:7">
      <c r="A85" s="24" t="s">
        <v>141</v>
      </c>
      <c r="B85" s="6">
        <v>41734</v>
      </c>
      <c r="C85" s="1" t="s">
        <v>16</v>
      </c>
      <c r="D85" s="6">
        <v>41735</v>
      </c>
      <c r="F85" s="20">
        <v>45</v>
      </c>
      <c r="G85" s="20"/>
    </row>
    <row r="86" spans="1:7">
      <c r="A86" s="24" t="s">
        <v>141</v>
      </c>
      <c r="B86" s="6">
        <v>41764</v>
      </c>
      <c r="C86" s="1" t="s">
        <v>16</v>
      </c>
      <c r="D86" s="6">
        <v>41765</v>
      </c>
      <c r="F86" s="20">
        <v>45</v>
      </c>
      <c r="G86" s="20"/>
    </row>
    <row r="87" spans="1:7">
      <c r="A87" s="24" t="s">
        <v>141</v>
      </c>
      <c r="B87" s="6">
        <v>41795</v>
      </c>
      <c r="C87" s="1" t="s">
        <v>16</v>
      </c>
      <c r="D87" s="6">
        <v>41796</v>
      </c>
      <c r="F87" s="20">
        <v>45</v>
      </c>
      <c r="G87" s="20"/>
    </row>
    <row r="88" spans="1:7">
      <c r="A88" s="24" t="s">
        <v>141</v>
      </c>
      <c r="B88" s="6">
        <v>41825</v>
      </c>
      <c r="C88" s="1" t="s">
        <v>16</v>
      </c>
      <c r="D88" s="29">
        <v>41826</v>
      </c>
      <c r="F88" s="20">
        <v>45</v>
      </c>
      <c r="G88" s="20"/>
    </row>
    <row r="89" spans="1:7">
      <c r="A89" s="24" t="s">
        <v>141</v>
      </c>
      <c r="B89" s="6">
        <v>41856</v>
      </c>
      <c r="C89" s="1" t="s">
        <v>16</v>
      </c>
      <c r="D89" s="6">
        <v>41857</v>
      </c>
      <c r="F89" s="20">
        <v>45</v>
      </c>
      <c r="G89" s="20"/>
    </row>
    <row r="90" spans="1:7">
      <c r="A90" s="24" t="s">
        <v>141</v>
      </c>
      <c r="B90" s="6">
        <v>41887</v>
      </c>
      <c r="C90" s="1" t="s">
        <v>16</v>
      </c>
      <c r="D90" s="6">
        <v>41890</v>
      </c>
      <c r="F90" s="20">
        <v>45</v>
      </c>
      <c r="G90" s="20"/>
    </row>
    <row r="91" spans="1:7">
      <c r="A91" s="24" t="s">
        <v>141</v>
      </c>
      <c r="B91" s="6">
        <v>41917</v>
      </c>
      <c r="C91" s="1" t="s">
        <v>16</v>
      </c>
      <c r="D91" s="6">
        <v>41918</v>
      </c>
      <c r="F91" s="20">
        <v>45</v>
      </c>
      <c r="G91" s="20"/>
    </row>
    <row r="92" spans="1:7">
      <c r="A92" s="24" t="s">
        <v>141</v>
      </c>
      <c r="B92" s="6">
        <v>41948</v>
      </c>
      <c r="C92" s="1" t="s">
        <v>16</v>
      </c>
      <c r="D92" s="29">
        <v>41949</v>
      </c>
      <c r="F92" s="20">
        <v>45</v>
      </c>
      <c r="G92" s="20"/>
    </row>
    <row r="93" spans="1:7" ht="14.4" customHeight="1">
      <c r="A93" s="24" t="s">
        <v>141</v>
      </c>
      <c r="B93" s="6">
        <v>41978</v>
      </c>
      <c r="C93" s="1" t="s">
        <v>16</v>
      </c>
      <c r="D93" s="6">
        <v>41981</v>
      </c>
      <c r="F93" s="20">
        <v>45</v>
      </c>
      <c r="G93" s="20"/>
    </row>
    <row r="94" spans="1:7">
      <c r="A94" s="24" t="s">
        <v>141</v>
      </c>
      <c r="B94" s="29">
        <v>42004</v>
      </c>
      <c r="C94" s="1" t="s">
        <v>17</v>
      </c>
      <c r="D94" s="6">
        <v>42005</v>
      </c>
      <c r="F94" s="3">
        <v>849.84</v>
      </c>
      <c r="G94" s="20">
        <f>SUM(F82:F94)+G81</f>
        <v>35097.58</v>
      </c>
    </row>
    <row r="95" spans="1:7">
      <c r="A95" s="24" t="s">
        <v>141</v>
      </c>
      <c r="B95" s="6">
        <v>42009</v>
      </c>
      <c r="C95" s="1" t="s">
        <v>16</v>
      </c>
      <c r="D95" s="6">
        <v>42010</v>
      </c>
      <c r="F95" s="20">
        <v>45</v>
      </c>
      <c r="G95" s="20"/>
    </row>
    <row r="96" spans="1:7">
      <c r="A96" s="24" t="s">
        <v>141</v>
      </c>
      <c r="B96" s="29">
        <v>42040</v>
      </c>
      <c r="C96" s="1" t="s">
        <v>16</v>
      </c>
      <c r="D96" s="6">
        <v>42041</v>
      </c>
      <c r="F96" s="20">
        <v>45</v>
      </c>
      <c r="G96" s="20"/>
    </row>
    <row r="97" spans="1:7">
      <c r="A97" s="24" t="s">
        <v>141</v>
      </c>
      <c r="B97" s="6">
        <v>42068</v>
      </c>
      <c r="C97" s="1" t="s">
        <v>16</v>
      </c>
      <c r="D97" s="6">
        <v>42069</v>
      </c>
      <c r="F97" s="20">
        <v>45</v>
      </c>
      <c r="G97" s="20"/>
    </row>
    <row r="98" spans="1:7">
      <c r="A98" s="24" t="s">
        <v>141</v>
      </c>
      <c r="B98" s="6">
        <v>42099</v>
      </c>
      <c r="C98" s="1" t="s">
        <v>16</v>
      </c>
      <c r="D98" s="6">
        <v>42100</v>
      </c>
      <c r="F98" s="20">
        <v>45</v>
      </c>
      <c r="G98" s="20"/>
    </row>
    <row r="99" spans="1:7">
      <c r="A99" s="24" t="s">
        <v>141</v>
      </c>
      <c r="B99" s="6">
        <v>42129</v>
      </c>
      <c r="C99" s="1" t="s">
        <v>16</v>
      </c>
      <c r="D99" s="6">
        <v>42130</v>
      </c>
      <c r="F99" s="20">
        <v>45</v>
      </c>
      <c r="G99" s="20"/>
    </row>
    <row r="100" spans="1:7">
      <c r="A100" s="24" t="s">
        <v>141</v>
      </c>
      <c r="B100" s="6">
        <v>42160</v>
      </c>
      <c r="C100" s="1" t="s">
        <v>16</v>
      </c>
      <c r="D100" s="6">
        <v>42161</v>
      </c>
      <c r="F100" s="20">
        <v>45</v>
      </c>
      <c r="G100" s="20"/>
    </row>
    <row r="101" spans="1:7">
      <c r="A101" s="24" t="s">
        <v>141</v>
      </c>
      <c r="B101" s="6">
        <v>42190</v>
      </c>
      <c r="C101" s="1" t="s">
        <v>16</v>
      </c>
      <c r="D101" s="29">
        <v>42191</v>
      </c>
      <c r="F101" s="20">
        <v>45</v>
      </c>
      <c r="G101" s="20"/>
    </row>
    <row r="102" spans="1:7">
      <c r="A102" s="24" t="s">
        <v>141</v>
      </c>
      <c r="B102" s="6">
        <v>42221</v>
      </c>
      <c r="C102" s="1" t="s">
        <v>16</v>
      </c>
      <c r="D102" s="6">
        <v>42222</v>
      </c>
      <c r="F102" s="20">
        <v>45</v>
      </c>
      <c r="G102" s="20"/>
    </row>
    <row r="103" spans="1:7">
      <c r="A103" s="24" t="s">
        <v>141</v>
      </c>
      <c r="B103" s="6">
        <v>42252</v>
      </c>
      <c r="C103" s="1" t="s">
        <v>16</v>
      </c>
      <c r="D103" s="6">
        <v>42255</v>
      </c>
      <c r="F103" s="20">
        <v>45</v>
      </c>
      <c r="G103" s="20"/>
    </row>
    <row r="104" spans="1:7">
      <c r="A104" s="24" t="s">
        <v>141</v>
      </c>
      <c r="B104" s="6">
        <v>42282</v>
      </c>
      <c r="C104" s="1" t="s">
        <v>16</v>
      </c>
      <c r="D104" s="6">
        <v>42283</v>
      </c>
      <c r="F104" s="20">
        <v>45</v>
      </c>
      <c r="G104" s="20"/>
    </row>
    <row r="105" spans="1:7">
      <c r="A105" s="24" t="s">
        <v>141</v>
      </c>
      <c r="B105" s="6">
        <v>42313</v>
      </c>
      <c r="C105" s="1" t="s">
        <v>16</v>
      </c>
      <c r="D105" s="29">
        <v>42314</v>
      </c>
      <c r="F105" s="20">
        <v>45</v>
      </c>
      <c r="G105" s="20"/>
    </row>
    <row r="106" spans="1:7" ht="14.4" customHeight="1">
      <c r="A106" s="24" t="s">
        <v>141</v>
      </c>
      <c r="B106" s="6">
        <v>42343</v>
      </c>
      <c r="C106" s="1" t="s">
        <v>16</v>
      </c>
      <c r="D106" s="6">
        <v>42346</v>
      </c>
      <c r="F106" s="20">
        <v>45</v>
      </c>
      <c r="G106" s="20"/>
    </row>
    <row r="107" spans="1:7">
      <c r="A107" s="24" t="s">
        <v>141</v>
      </c>
      <c r="B107" s="29">
        <v>42369</v>
      </c>
      <c r="C107" s="1" t="s">
        <v>17</v>
      </c>
      <c r="D107" s="6">
        <v>42370</v>
      </c>
      <c r="F107" s="3">
        <v>884.59</v>
      </c>
      <c r="G107" s="20">
        <f>SUM(F95:F107)+G94</f>
        <v>36522.17</v>
      </c>
    </row>
    <row r="108" spans="1:7">
      <c r="A108" s="24" t="s">
        <v>141</v>
      </c>
      <c r="B108" s="6">
        <v>42374</v>
      </c>
      <c r="C108" s="1" t="s">
        <v>16</v>
      </c>
      <c r="D108" s="6">
        <v>42375</v>
      </c>
      <c r="F108" s="20">
        <v>45</v>
      </c>
      <c r="G108" s="20"/>
    </row>
    <row r="109" spans="1:7">
      <c r="A109" s="24" t="s">
        <v>141</v>
      </c>
      <c r="B109" s="29">
        <v>42405</v>
      </c>
      <c r="C109" s="1" t="s">
        <v>16</v>
      </c>
      <c r="D109" s="6">
        <v>42406</v>
      </c>
      <c r="F109" s="20">
        <v>45</v>
      </c>
      <c r="G109" s="20"/>
    </row>
    <row r="110" spans="1:7">
      <c r="A110" s="24" t="s">
        <v>141</v>
      </c>
      <c r="B110" s="6">
        <v>42434</v>
      </c>
      <c r="C110" s="1" t="s">
        <v>16</v>
      </c>
      <c r="D110" s="6">
        <v>42435</v>
      </c>
      <c r="F110" s="20">
        <v>45</v>
      </c>
      <c r="G110" s="20"/>
    </row>
    <row r="111" spans="1:7">
      <c r="A111" s="24" t="s">
        <v>141</v>
      </c>
      <c r="B111" s="6">
        <v>42465</v>
      </c>
      <c r="C111" s="1" t="s">
        <v>16</v>
      </c>
      <c r="D111" s="6">
        <v>42466</v>
      </c>
      <c r="F111" s="20">
        <v>45</v>
      </c>
      <c r="G111" s="20"/>
    </row>
    <row r="112" spans="1:7">
      <c r="A112" s="24" t="s">
        <v>141</v>
      </c>
      <c r="B112" s="6">
        <v>42495</v>
      </c>
      <c r="C112" s="1" t="s">
        <v>16</v>
      </c>
      <c r="D112" s="6">
        <v>42496</v>
      </c>
      <c r="F112" s="20">
        <v>45</v>
      </c>
      <c r="G112" s="20"/>
    </row>
    <row r="113" spans="1:7">
      <c r="A113" s="24" t="s">
        <v>141</v>
      </c>
      <c r="B113" s="6">
        <v>42526</v>
      </c>
      <c r="C113" s="1" t="s">
        <v>16</v>
      </c>
      <c r="D113" s="6">
        <v>42527</v>
      </c>
      <c r="F113" s="20">
        <v>45</v>
      </c>
      <c r="G113" s="20"/>
    </row>
    <row r="114" spans="1:7">
      <c r="A114" s="24" t="s">
        <v>141</v>
      </c>
      <c r="B114" s="6">
        <v>42556</v>
      </c>
      <c r="C114" s="1" t="s">
        <v>16</v>
      </c>
      <c r="D114" s="29">
        <v>42557</v>
      </c>
      <c r="F114" s="20">
        <v>45</v>
      </c>
      <c r="G114" s="20"/>
    </row>
    <row r="115" spans="1:7">
      <c r="A115" s="24" t="s">
        <v>141</v>
      </c>
      <c r="B115" s="6">
        <v>42587</v>
      </c>
      <c r="C115" s="1" t="s">
        <v>16</v>
      </c>
      <c r="D115" s="6">
        <v>42588</v>
      </c>
      <c r="F115" s="20">
        <v>45</v>
      </c>
      <c r="G115" s="20"/>
    </row>
    <row r="116" spans="1:7">
      <c r="A116" s="24" t="s">
        <v>141</v>
      </c>
      <c r="B116" s="6">
        <v>42618</v>
      </c>
      <c r="C116" s="1" t="s">
        <v>16</v>
      </c>
      <c r="D116" s="6">
        <v>42621</v>
      </c>
      <c r="F116" s="20">
        <v>45</v>
      </c>
      <c r="G116" s="20"/>
    </row>
    <row r="117" spans="1:7">
      <c r="A117" s="24" t="s">
        <v>141</v>
      </c>
      <c r="B117" s="6">
        <v>42648</v>
      </c>
      <c r="C117" s="1" t="s">
        <v>16</v>
      </c>
      <c r="D117" s="6">
        <v>42649</v>
      </c>
      <c r="F117" s="20">
        <v>45</v>
      </c>
      <c r="G117" s="20"/>
    </row>
    <row r="118" spans="1:7">
      <c r="A118" s="24" t="s">
        <v>141</v>
      </c>
      <c r="B118" s="6">
        <v>42679</v>
      </c>
      <c r="C118" s="1" t="s">
        <v>16</v>
      </c>
      <c r="D118" s="29">
        <v>42680</v>
      </c>
      <c r="F118" s="20">
        <v>45</v>
      </c>
      <c r="G118" s="20"/>
    </row>
    <row r="119" spans="1:7" ht="14.4" customHeight="1">
      <c r="A119" s="24" t="s">
        <v>141</v>
      </c>
      <c r="B119" s="6">
        <v>42709</v>
      </c>
      <c r="C119" s="1" t="s">
        <v>16</v>
      </c>
      <c r="D119" s="6">
        <v>42712</v>
      </c>
      <c r="F119" s="20">
        <v>45</v>
      </c>
      <c r="G119" s="20"/>
    </row>
    <row r="120" spans="1:7">
      <c r="A120" s="24" t="s">
        <v>141</v>
      </c>
      <c r="B120" s="29">
        <v>42735</v>
      </c>
      <c r="C120" s="1" t="s">
        <v>17</v>
      </c>
      <c r="D120" s="6">
        <v>42736</v>
      </c>
      <c r="F120" s="3">
        <v>920.19</v>
      </c>
      <c r="G120" s="20">
        <f>SUM(F108:F120)+G107</f>
        <v>37982.36</v>
      </c>
    </row>
    <row r="121" spans="1:7">
      <c r="A121" s="24" t="s">
        <v>141</v>
      </c>
      <c r="B121" s="6">
        <v>42740</v>
      </c>
      <c r="C121" s="1" t="s">
        <v>16</v>
      </c>
      <c r="D121" s="6">
        <v>42741</v>
      </c>
      <c r="F121" s="20">
        <v>45</v>
      </c>
      <c r="G121" s="20"/>
    </row>
    <row r="122" spans="1:7">
      <c r="A122" s="24" t="s">
        <v>141</v>
      </c>
      <c r="B122" s="29">
        <v>42771</v>
      </c>
      <c r="C122" s="1" t="s">
        <v>16</v>
      </c>
      <c r="D122" s="6">
        <v>42772</v>
      </c>
      <c r="F122" s="20">
        <v>45</v>
      </c>
      <c r="G122" s="20"/>
    </row>
    <row r="123" spans="1:7">
      <c r="A123" s="24" t="s">
        <v>141</v>
      </c>
      <c r="B123" s="6">
        <v>42799</v>
      </c>
      <c r="C123" s="1" t="s">
        <v>16</v>
      </c>
      <c r="D123" s="6">
        <v>42800</v>
      </c>
      <c r="F123" s="20">
        <v>45</v>
      </c>
      <c r="G123" s="20"/>
    </row>
    <row r="124" spans="1:7">
      <c r="A124" s="24" t="s">
        <v>141</v>
      </c>
      <c r="B124" s="6">
        <v>42830</v>
      </c>
      <c r="C124" s="1" t="s">
        <v>16</v>
      </c>
      <c r="D124" s="6">
        <v>42831</v>
      </c>
      <c r="F124" s="20">
        <v>45</v>
      </c>
      <c r="G124" s="20"/>
    </row>
    <row r="125" spans="1:7">
      <c r="A125" s="24" t="s">
        <v>141</v>
      </c>
      <c r="B125" s="6">
        <v>42860</v>
      </c>
      <c r="C125" s="1" t="s">
        <v>16</v>
      </c>
      <c r="D125" s="6">
        <v>42861</v>
      </c>
      <c r="F125" s="20">
        <v>45</v>
      </c>
      <c r="G125" s="20">
        <f>SUM(F121:F125)+G120</f>
        <v>38207.360000000001</v>
      </c>
    </row>
    <row r="126" spans="1:7">
      <c r="B126" s="7"/>
      <c r="D126" s="7"/>
    </row>
    <row r="127" spans="1:7" ht="13.8">
      <c r="A127" s="34" t="s">
        <v>138</v>
      </c>
      <c r="B127" s="7"/>
      <c r="D127" s="7"/>
    </row>
    <row r="128" spans="1:7">
      <c r="A128" s="24" t="s">
        <v>138</v>
      </c>
      <c r="B128" s="6">
        <v>39080</v>
      </c>
      <c r="C128" s="1" t="s">
        <v>18</v>
      </c>
      <c r="D128" s="6">
        <v>39080</v>
      </c>
      <c r="E128" s="20"/>
      <c r="F128" s="20">
        <v>79771.94</v>
      </c>
    </row>
    <row r="129" spans="1:7">
      <c r="A129" s="24" t="s">
        <v>138</v>
      </c>
      <c r="B129" s="6">
        <v>39447</v>
      </c>
      <c r="C129" s="8" t="s">
        <v>3</v>
      </c>
      <c r="D129" s="6">
        <v>39448</v>
      </c>
      <c r="E129" s="22"/>
      <c r="F129" s="22">
        <v>3004.69</v>
      </c>
    </row>
    <row r="130" spans="1:7">
      <c r="A130" s="24" t="s">
        <v>138</v>
      </c>
      <c r="B130" s="6">
        <v>39447</v>
      </c>
      <c r="C130" s="12" t="s">
        <v>6</v>
      </c>
      <c r="D130" s="6">
        <v>39448</v>
      </c>
      <c r="E130" s="22">
        <v>330.51</v>
      </c>
      <c r="F130" s="22"/>
      <c r="G130" s="20">
        <f>SUM(F128:F129)-E130</f>
        <v>82446.12000000001</v>
      </c>
    </row>
    <row r="131" spans="1:7">
      <c r="A131" s="24" t="s">
        <v>138</v>
      </c>
      <c r="B131" s="6">
        <v>39813</v>
      </c>
      <c r="C131" s="8" t="s">
        <v>3</v>
      </c>
      <c r="D131" s="6">
        <v>39814</v>
      </c>
      <c r="E131" s="22"/>
      <c r="F131" s="22">
        <v>3107.38</v>
      </c>
    </row>
    <row r="132" spans="1:7">
      <c r="A132" s="24" t="s">
        <v>138</v>
      </c>
      <c r="B132" s="6">
        <v>39813</v>
      </c>
      <c r="C132" s="12" t="s">
        <v>6</v>
      </c>
      <c r="D132" s="6">
        <v>39814</v>
      </c>
      <c r="E132" s="22">
        <v>341.8</v>
      </c>
      <c r="F132" s="22"/>
      <c r="G132" s="20">
        <f>G130+F131-E132</f>
        <v>85211.700000000012</v>
      </c>
    </row>
    <row r="133" spans="1:7">
      <c r="A133" s="24" t="s">
        <v>138</v>
      </c>
      <c r="B133" s="6">
        <v>40178</v>
      </c>
      <c r="C133" s="8" t="s">
        <v>3</v>
      </c>
      <c r="D133" s="6">
        <v>40179</v>
      </c>
      <c r="E133" s="22"/>
      <c r="F133" s="22">
        <v>3213.58</v>
      </c>
    </row>
    <row r="134" spans="1:7">
      <c r="A134" s="24" t="s">
        <v>138</v>
      </c>
      <c r="B134" s="6">
        <v>40178</v>
      </c>
      <c r="C134" s="12" t="s">
        <v>6</v>
      </c>
      <c r="D134" s="6">
        <v>40179</v>
      </c>
      <c r="E134" s="22">
        <v>388.85</v>
      </c>
      <c r="F134" s="22"/>
      <c r="G134" s="20">
        <f>G132+F133-E134</f>
        <v>88036.430000000008</v>
      </c>
    </row>
    <row r="135" spans="1:7">
      <c r="A135" s="24" t="s">
        <v>138</v>
      </c>
      <c r="B135" s="6">
        <v>40303</v>
      </c>
      <c r="C135" s="8" t="s">
        <v>3</v>
      </c>
      <c r="D135" s="6">
        <v>40303</v>
      </c>
      <c r="E135" s="22"/>
      <c r="F135" s="22">
        <v>1128.58</v>
      </c>
      <c r="G135" s="20">
        <f>G134+F135</f>
        <v>89165.010000000009</v>
      </c>
    </row>
    <row r="136" spans="1:7">
      <c r="A136" s="24" t="s">
        <v>138</v>
      </c>
      <c r="B136" s="6">
        <v>40303</v>
      </c>
      <c r="C136" s="12" t="s">
        <v>19</v>
      </c>
      <c r="D136" s="6">
        <v>40303</v>
      </c>
      <c r="E136" s="22">
        <v>89165.01</v>
      </c>
      <c r="F136" s="22"/>
      <c r="G136" s="20"/>
    </row>
    <row r="137" spans="1:7">
      <c r="A137" t="s">
        <v>146</v>
      </c>
      <c r="B137" s="6">
        <v>40303</v>
      </c>
      <c r="C137" s="1" t="s">
        <v>143</v>
      </c>
      <c r="D137" s="19">
        <v>40303</v>
      </c>
      <c r="E137" s="20"/>
      <c r="F137" s="20">
        <v>89165.01</v>
      </c>
    </row>
    <row r="138" spans="1:7">
      <c r="B138" s="7"/>
      <c r="D138" s="7"/>
    </row>
    <row r="139" spans="1:7" ht="13.8">
      <c r="A139" s="34" t="s">
        <v>146</v>
      </c>
      <c r="B139" s="7"/>
      <c r="D139" s="7"/>
    </row>
    <row r="140" spans="1:7">
      <c r="A140" t="s">
        <v>146</v>
      </c>
      <c r="B140" s="19">
        <v>39164</v>
      </c>
      <c r="C140" s="1" t="s">
        <v>20</v>
      </c>
      <c r="D140" s="19">
        <v>39164</v>
      </c>
      <c r="E140" s="20"/>
      <c r="F140" s="20">
        <v>1628.25</v>
      </c>
      <c r="G140" s="3">
        <f>F140</f>
        <v>1628.25</v>
      </c>
    </row>
    <row r="141" spans="1:7">
      <c r="A141" t="s">
        <v>146</v>
      </c>
      <c r="B141" s="19">
        <v>39199</v>
      </c>
      <c r="C141" s="1" t="s">
        <v>21</v>
      </c>
      <c r="D141" s="19">
        <v>39199</v>
      </c>
      <c r="E141" s="20">
        <v>27</v>
      </c>
      <c r="F141" s="20"/>
    </row>
    <row r="142" spans="1:7">
      <c r="A142" t="s">
        <v>146</v>
      </c>
      <c r="B142" s="19">
        <v>39199</v>
      </c>
      <c r="C142" s="1" t="s">
        <v>22</v>
      </c>
      <c r="D142" s="19">
        <v>39199</v>
      </c>
      <c r="E142" s="20">
        <v>77</v>
      </c>
      <c r="F142" s="20"/>
    </row>
    <row r="143" spans="1:7">
      <c r="A143" t="s">
        <v>146</v>
      </c>
      <c r="B143" s="19">
        <v>39206</v>
      </c>
      <c r="C143" s="1" t="s">
        <v>20</v>
      </c>
      <c r="D143" s="19">
        <v>39206</v>
      </c>
      <c r="E143" s="20"/>
      <c r="F143" s="20">
        <v>1524.25</v>
      </c>
      <c r="G143" s="3">
        <f>F143</f>
        <v>1524.25</v>
      </c>
    </row>
    <row r="144" spans="1:7">
      <c r="A144" t="s">
        <v>146</v>
      </c>
      <c r="B144" s="19">
        <v>39343</v>
      </c>
      <c r="C144" s="1" t="s">
        <v>23</v>
      </c>
      <c r="D144" s="19">
        <v>39346</v>
      </c>
      <c r="E144" s="20"/>
      <c r="F144" s="20">
        <v>130</v>
      </c>
    </row>
    <row r="145" spans="1:7">
      <c r="A145" t="s">
        <v>146</v>
      </c>
      <c r="B145" s="19">
        <v>39352</v>
      </c>
      <c r="C145" s="1" t="s">
        <v>25</v>
      </c>
      <c r="D145" s="19">
        <v>39352</v>
      </c>
      <c r="E145" s="20">
        <v>64</v>
      </c>
      <c r="F145" s="20"/>
    </row>
    <row r="146" spans="1:7">
      <c r="A146" t="s">
        <v>146</v>
      </c>
      <c r="B146" s="19">
        <v>39356</v>
      </c>
      <c r="C146" s="1" t="s">
        <v>24</v>
      </c>
      <c r="D146" s="19">
        <v>39356</v>
      </c>
      <c r="E146" s="20">
        <v>27</v>
      </c>
      <c r="F146" s="20"/>
    </row>
    <row r="147" spans="1:7">
      <c r="A147" t="s">
        <v>146</v>
      </c>
      <c r="B147" s="19">
        <v>39357</v>
      </c>
      <c r="C147" s="1" t="s">
        <v>26</v>
      </c>
      <c r="D147" s="19">
        <v>39360</v>
      </c>
      <c r="E147" s="20"/>
      <c r="F147" s="20">
        <v>315</v>
      </c>
    </row>
    <row r="148" spans="1:7">
      <c r="A148" t="s">
        <v>146</v>
      </c>
      <c r="B148" s="19">
        <v>39357</v>
      </c>
      <c r="C148" s="1" t="s">
        <v>27</v>
      </c>
      <c r="D148" s="19">
        <v>39357</v>
      </c>
      <c r="E148" s="20">
        <v>6.59</v>
      </c>
      <c r="F148" s="20"/>
    </row>
    <row r="149" spans="1:7">
      <c r="A149" t="s">
        <v>146</v>
      </c>
      <c r="B149" s="19">
        <v>39358</v>
      </c>
      <c r="C149" s="1" t="s">
        <v>28</v>
      </c>
      <c r="D149" s="19">
        <v>39358</v>
      </c>
      <c r="E149" s="20">
        <v>72</v>
      </c>
      <c r="F149" s="20"/>
    </row>
    <row r="150" spans="1:7">
      <c r="A150" t="s">
        <v>146</v>
      </c>
      <c r="B150" s="19">
        <v>39360</v>
      </c>
      <c r="C150" s="1" t="s">
        <v>29</v>
      </c>
      <c r="D150" s="19">
        <v>39360</v>
      </c>
      <c r="E150" s="20">
        <v>36</v>
      </c>
      <c r="F150" s="20"/>
    </row>
    <row r="151" spans="1:7">
      <c r="A151" t="s">
        <v>146</v>
      </c>
      <c r="B151" s="19">
        <v>39360</v>
      </c>
      <c r="C151" s="1" t="s">
        <v>20</v>
      </c>
      <c r="D151" s="19">
        <v>39360</v>
      </c>
      <c r="E151" s="20"/>
      <c r="F151" s="20">
        <v>1763.66</v>
      </c>
      <c r="G151" s="3">
        <f>F151</f>
        <v>1763.66</v>
      </c>
    </row>
    <row r="152" spans="1:7">
      <c r="A152" t="s">
        <v>146</v>
      </c>
      <c r="B152" s="19">
        <v>39380</v>
      </c>
      <c r="C152" s="1" t="s">
        <v>30</v>
      </c>
      <c r="D152" s="19">
        <v>39380</v>
      </c>
      <c r="E152" s="20">
        <v>14.32</v>
      </c>
      <c r="F152" s="20"/>
    </row>
    <row r="153" spans="1:7" ht="26.4" customHeight="1">
      <c r="A153" s="3" t="s">
        <v>146</v>
      </c>
      <c r="C153" s="2" t="s">
        <v>32</v>
      </c>
      <c r="E153" s="20"/>
      <c r="F153" s="20">
        <v>1153.21</v>
      </c>
    </row>
    <row r="154" spans="1:7">
      <c r="A154" t="s">
        <v>146</v>
      </c>
      <c r="B154" s="19">
        <v>39381</v>
      </c>
      <c r="C154" s="1" t="s">
        <v>31</v>
      </c>
      <c r="D154" s="19">
        <v>39388</v>
      </c>
      <c r="E154" s="20"/>
      <c r="F154" s="20">
        <v>352</v>
      </c>
    </row>
    <row r="155" spans="1:7">
      <c r="A155" t="s">
        <v>146</v>
      </c>
      <c r="B155" s="19">
        <v>39388</v>
      </c>
      <c r="C155" s="1" t="s">
        <v>33</v>
      </c>
      <c r="D155" s="19">
        <v>39388</v>
      </c>
      <c r="E155" s="20">
        <v>9.91</v>
      </c>
      <c r="F155" s="20"/>
    </row>
    <row r="156" spans="1:7">
      <c r="A156" t="s">
        <v>146</v>
      </c>
      <c r="B156" s="19">
        <v>39392</v>
      </c>
      <c r="C156" s="1" t="s">
        <v>20</v>
      </c>
      <c r="D156" s="19">
        <v>39392</v>
      </c>
      <c r="E156" s="20"/>
      <c r="F156" s="28">
        <v>3244.64</v>
      </c>
      <c r="G156" s="3">
        <f>F156</f>
        <v>3244.64</v>
      </c>
    </row>
    <row r="157" spans="1:7">
      <c r="A157" t="s">
        <v>146</v>
      </c>
      <c r="B157" s="19">
        <v>39422</v>
      </c>
      <c r="C157" s="1" t="s">
        <v>20</v>
      </c>
      <c r="D157" s="19">
        <v>39422</v>
      </c>
      <c r="E157" s="20"/>
      <c r="F157" s="28">
        <v>3554.54</v>
      </c>
      <c r="G157" s="3">
        <f>F157</f>
        <v>3554.54</v>
      </c>
    </row>
    <row r="158" spans="1:7">
      <c r="A158" t="s">
        <v>146</v>
      </c>
      <c r="B158" s="19">
        <v>39423</v>
      </c>
      <c r="C158" s="1" t="s">
        <v>34</v>
      </c>
      <c r="D158" s="19">
        <v>39794</v>
      </c>
      <c r="E158" s="20"/>
      <c r="F158" s="20">
        <v>100</v>
      </c>
    </row>
    <row r="159" spans="1:7">
      <c r="A159" t="s">
        <v>146</v>
      </c>
      <c r="B159" s="19">
        <v>39427</v>
      </c>
      <c r="C159" s="1" t="s">
        <v>35</v>
      </c>
      <c r="D159" s="19">
        <v>39427</v>
      </c>
      <c r="E159" s="20">
        <v>25.53</v>
      </c>
      <c r="F159" s="20"/>
    </row>
    <row r="160" spans="1:7">
      <c r="A160" t="s">
        <v>146</v>
      </c>
      <c r="B160" s="19">
        <v>39434</v>
      </c>
      <c r="C160" s="1" t="s">
        <v>36</v>
      </c>
      <c r="D160" s="19">
        <v>39434</v>
      </c>
      <c r="E160" s="20">
        <v>22.5</v>
      </c>
      <c r="F160" s="20"/>
    </row>
    <row r="161" spans="1:7">
      <c r="A161" t="s">
        <v>146</v>
      </c>
      <c r="B161" s="19">
        <v>39437</v>
      </c>
      <c r="C161" s="1" t="s">
        <v>37</v>
      </c>
      <c r="D161" s="19">
        <v>39443</v>
      </c>
      <c r="E161" s="20"/>
      <c r="F161" s="20">
        <v>112</v>
      </c>
    </row>
    <row r="162" spans="1:7">
      <c r="A162" t="s">
        <v>146</v>
      </c>
      <c r="B162" s="19">
        <v>39461</v>
      </c>
      <c r="C162" s="1" t="s">
        <v>38</v>
      </c>
      <c r="D162" s="19">
        <v>39464</v>
      </c>
      <c r="E162" s="20"/>
      <c r="F162" s="20">
        <v>180</v>
      </c>
    </row>
    <row r="163" spans="1:7">
      <c r="A163" t="s">
        <v>146</v>
      </c>
      <c r="B163" s="19">
        <v>39469</v>
      </c>
      <c r="C163" s="1" t="s">
        <v>39</v>
      </c>
      <c r="D163" s="19">
        <v>39469</v>
      </c>
      <c r="E163" s="20"/>
      <c r="F163" s="20">
        <v>280</v>
      </c>
    </row>
    <row r="164" spans="1:7">
      <c r="A164" t="s">
        <v>146</v>
      </c>
      <c r="B164" s="19">
        <v>39475</v>
      </c>
      <c r="C164" s="1" t="s">
        <v>40</v>
      </c>
      <c r="D164" s="19">
        <v>39475</v>
      </c>
      <c r="E164" s="20">
        <v>72.53</v>
      </c>
      <c r="F164" s="20"/>
    </row>
    <row r="165" spans="1:7">
      <c r="A165" t="s">
        <v>146</v>
      </c>
      <c r="B165" s="19">
        <v>39484</v>
      </c>
      <c r="C165" s="1" t="s">
        <v>41</v>
      </c>
      <c r="D165" s="19">
        <v>39489</v>
      </c>
      <c r="E165" s="20"/>
      <c r="F165" s="20">
        <v>104</v>
      </c>
      <c r="G165" s="20"/>
    </row>
    <row r="166" spans="1:7">
      <c r="A166" t="s">
        <v>146</v>
      </c>
      <c r="B166" s="19">
        <v>39493</v>
      </c>
      <c r="C166" s="1" t="s">
        <v>42</v>
      </c>
      <c r="D166" s="19">
        <v>39498</v>
      </c>
      <c r="E166" s="20"/>
      <c r="F166" s="20">
        <v>134</v>
      </c>
      <c r="G166" s="20"/>
    </row>
    <row r="167" spans="1:7">
      <c r="A167" t="s">
        <v>146</v>
      </c>
      <c r="B167" s="19">
        <v>39498</v>
      </c>
      <c r="C167" s="1" t="s">
        <v>43</v>
      </c>
      <c r="D167" s="19">
        <v>39498</v>
      </c>
      <c r="E167" s="20">
        <v>14.32</v>
      </c>
      <c r="F167" s="20"/>
    </row>
    <row r="168" spans="1:7">
      <c r="A168" t="s">
        <v>146</v>
      </c>
      <c r="B168" s="19">
        <v>39505</v>
      </c>
      <c r="C168" s="1" t="s">
        <v>44</v>
      </c>
      <c r="D168" s="19">
        <v>39505</v>
      </c>
      <c r="E168" s="20">
        <v>147.19999999999999</v>
      </c>
      <c r="F168" s="20"/>
    </row>
    <row r="169" spans="1:7">
      <c r="A169" t="s">
        <v>146</v>
      </c>
      <c r="B169" s="19">
        <v>39505</v>
      </c>
      <c r="C169" s="1" t="s">
        <v>45</v>
      </c>
      <c r="D169" s="19">
        <v>39510</v>
      </c>
      <c r="E169" s="20"/>
      <c r="F169" s="20">
        <v>105</v>
      </c>
      <c r="G169" s="20"/>
    </row>
    <row r="170" spans="1:7">
      <c r="A170" t="s">
        <v>146</v>
      </c>
      <c r="B170" s="19">
        <v>39539</v>
      </c>
      <c r="C170" s="1" t="s">
        <v>46</v>
      </c>
      <c r="D170" s="19">
        <v>39541</v>
      </c>
      <c r="E170" s="20"/>
      <c r="F170" s="20">
        <v>510.57</v>
      </c>
      <c r="G170" s="20"/>
    </row>
    <row r="171" spans="1:7">
      <c r="A171" t="s">
        <v>146</v>
      </c>
      <c r="B171" s="19">
        <v>39605</v>
      </c>
      <c r="C171" s="1" t="s">
        <v>47</v>
      </c>
      <c r="D171" s="19">
        <v>39610</v>
      </c>
      <c r="E171" s="20"/>
      <c r="F171" s="20">
        <v>317</v>
      </c>
      <c r="G171" s="20"/>
    </row>
    <row r="172" spans="1:7">
      <c r="A172" t="s">
        <v>146</v>
      </c>
      <c r="B172" s="19">
        <v>39622</v>
      </c>
      <c r="C172" s="1" t="s">
        <v>48</v>
      </c>
      <c r="D172" s="19">
        <v>39625</v>
      </c>
      <c r="E172" s="20"/>
      <c r="F172" s="20">
        <v>482</v>
      </c>
      <c r="G172" s="20"/>
    </row>
    <row r="173" spans="1:7">
      <c r="A173" t="s">
        <v>146</v>
      </c>
      <c r="B173" s="19">
        <v>39646</v>
      </c>
      <c r="C173" s="1" t="s">
        <v>46</v>
      </c>
      <c r="D173" s="19">
        <v>39651</v>
      </c>
      <c r="E173" s="20"/>
      <c r="F173" s="20">
        <v>312</v>
      </c>
      <c r="G173" s="20"/>
    </row>
    <row r="174" spans="1:7">
      <c r="A174" t="s">
        <v>146</v>
      </c>
      <c r="B174" s="19">
        <v>39653</v>
      </c>
      <c r="C174" s="1" t="s">
        <v>49</v>
      </c>
      <c r="D174" s="19">
        <v>39653</v>
      </c>
      <c r="E174" s="20">
        <v>1039.56</v>
      </c>
      <c r="F174" s="20"/>
    </row>
    <row r="175" spans="1:7">
      <c r="A175" t="s">
        <v>146</v>
      </c>
      <c r="B175" s="19">
        <v>39682</v>
      </c>
      <c r="C175" s="1" t="s">
        <v>50</v>
      </c>
      <c r="D175" s="19">
        <v>39687</v>
      </c>
      <c r="E175" s="20"/>
      <c r="F175" s="20">
        <v>210</v>
      </c>
    </row>
    <row r="176" spans="1:7">
      <c r="A176" t="s">
        <v>146</v>
      </c>
      <c r="B176" s="19">
        <v>39717</v>
      </c>
      <c r="C176" s="1" t="s">
        <v>51</v>
      </c>
      <c r="D176" s="19">
        <v>39722</v>
      </c>
      <c r="E176" s="20"/>
      <c r="F176" s="20">
        <v>374</v>
      </c>
    </row>
    <row r="177" spans="1:7">
      <c r="A177" t="s">
        <v>146</v>
      </c>
      <c r="B177" s="19">
        <v>39720</v>
      </c>
      <c r="C177" s="1" t="s">
        <v>52</v>
      </c>
      <c r="D177" s="19">
        <v>39720</v>
      </c>
      <c r="E177" s="20">
        <v>4000</v>
      </c>
      <c r="F177" s="20"/>
    </row>
    <row r="178" spans="1:7">
      <c r="A178" t="s">
        <v>146</v>
      </c>
      <c r="B178" s="19">
        <v>39745</v>
      </c>
      <c r="C178" s="1" t="s">
        <v>53</v>
      </c>
      <c r="D178" s="19">
        <v>39745</v>
      </c>
      <c r="E178" s="20"/>
      <c r="F178" s="20">
        <v>20</v>
      </c>
    </row>
    <row r="179" spans="1:7">
      <c r="A179" t="s">
        <v>146</v>
      </c>
      <c r="B179" s="19">
        <v>39745</v>
      </c>
      <c r="C179" s="1" t="s">
        <v>53</v>
      </c>
      <c r="D179" s="19">
        <v>39750</v>
      </c>
      <c r="E179" s="20"/>
      <c r="F179" s="20">
        <v>357</v>
      </c>
    </row>
    <row r="180" spans="1:7" ht="26.4" customHeight="1">
      <c r="A180" s="3" t="s">
        <v>146</v>
      </c>
      <c r="B180" s="19">
        <v>39748</v>
      </c>
      <c r="C180" s="2" t="s">
        <v>32</v>
      </c>
      <c r="D180" s="19">
        <v>39746</v>
      </c>
      <c r="E180" s="20"/>
      <c r="F180" s="20">
        <v>1153.21</v>
      </c>
    </row>
    <row r="181" spans="1:7" ht="26.4" customHeight="1">
      <c r="A181" s="3" t="s">
        <v>146</v>
      </c>
      <c r="B181" s="19">
        <v>39749</v>
      </c>
      <c r="C181" s="2" t="s">
        <v>54</v>
      </c>
      <c r="D181" s="19">
        <v>39748</v>
      </c>
      <c r="E181" s="20"/>
      <c r="F181" s="20">
        <v>15244</v>
      </c>
    </row>
    <row r="182" spans="1:7">
      <c r="A182" t="s">
        <v>146</v>
      </c>
      <c r="B182" s="19">
        <v>39758</v>
      </c>
      <c r="C182" s="1" t="s">
        <v>55</v>
      </c>
      <c r="D182" s="19">
        <v>39758</v>
      </c>
      <c r="E182" s="20">
        <v>16397.21</v>
      </c>
      <c r="F182" s="20"/>
      <c r="G182" s="20">
        <f>SUM(F157:F182)-SUM(E157:E182)</f>
        <v>1830.4700000000012</v>
      </c>
    </row>
    <row r="183" spans="1:7">
      <c r="A183" t="s">
        <v>146</v>
      </c>
      <c r="B183" s="19">
        <v>39758</v>
      </c>
      <c r="C183" s="1" t="s">
        <v>20</v>
      </c>
      <c r="D183" s="19">
        <v>39758</v>
      </c>
      <c r="E183" s="20"/>
      <c r="F183" s="28">
        <v>1830.47</v>
      </c>
    </row>
    <row r="184" spans="1:7">
      <c r="A184" t="s">
        <v>146</v>
      </c>
      <c r="B184" s="19">
        <v>39787</v>
      </c>
      <c r="C184" s="1" t="s">
        <v>20</v>
      </c>
      <c r="D184" s="19">
        <v>39787</v>
      </c>
      <c r="E184" s="20"/>
      <c r="F184" s="28">
        <v>2737.09</v>
      </c>
    </row>
    <row r="185" spans="1:7">
      <c r="A185" t="s">
        <v>146</v>
      </c>
      <c r="B185" s="19">
        <v>39842</v>
      </c>
      <c r="C185" s="1" t="s">
        <v>56</v>
      </c>
      <c r="D185" s="19">
        <v>39842</v>
      </c>
      <c r="E185" s="20"/>
      <c r="F185" s="20">
        <v>500</v>
      </c>
    </row>
    <row r="186" spans="1:7">
      <c r="A186" t="s">
        <v>146</v>
      </c>
      <c r="B186" s="19">
        <v>39868</v>
      </c>
      <c r="C186" s="1" t="s">
        <v>57</v>
      </c>
      <c r="D186" s="19">
        <v>39868</v>
      </c>
      <c r="E186" s="20">
        <v>28</v>
      </c>
      <c r="F186" s="20"/>
    </row>
    <row r="187" spans="1:7">
      <c r="A187" t="s">
        <v>146</v>
      </c>
      <c r="B187" s="19">
        <v>39904</v>
      </c>
      <c r="C187" s="1" t="s">
        <v>58</v>
      </c>
      <c r="D187" s="19">
        <v>39909</v>
      </c>
      <c r="E187" s="20"/>
      <c r="F187" s="20">
        <v>50</v>
      </c>
    </row>
    <row r="188" spans="1:7">
      <c r="A188" t="s">
        <v>146</v>
      </c>
      <c r="B188" s="19">
        <v>39910</v>
      </c>
      <c r="C188" s="1" t="s">
        <v>59</v>
      </c>
      <c r="D188" s="19">
        <v>39911</v>
      </c>
      <c r="E188" s="20"/>
      <c r="F188" s="20">
        <v>70.5</v>
      </c>
    </row>
    <row r="189" spans="1:7">
      <c r="A189" t="s">
        <v>146</v>
      </c>
      <c r="B189" s="19">
        <v>39953</v>
      </c>
      <c r="C189" s="1" t="s">
        <v>60</v>
      </c>
      <c r="D189" s="19">
        <v>39959</v>
      </c>
      <c r="E189" s="20"/>
      <c r="F189" s="20">
        <v>528</v>
      </c>
    </row>
    <row r="190" spans="1:7">
      <c r="A190" t="s">
        <v>146</v>
      </c>
      <c r="B190" s="19">
        <v>39981</v>
      </c>
      <c r="C190" s="1" t="s">
        <v>61</v>
      </c>
      <c r="D190" s="19">
        <v>39981</v>
      </c>
      <c r="E190" s="20">
        <v>15</v>
      </c>
      <c r="F190" s="20"/>
    </row>
    <row r="191" spans="1:7">
      <c r="A191" t="s">
        <v>146</v>
      </c>
      <c r="B191" s="19">
        <v>39996</v>
      </c>
      <c r="C191" s="1" t="s">
        <v>62</v>
      </c>
      <c r="D191" s="19">
        <v>40001</v>
      </c>
      <c r="E191" s="20"/>
      <c r="F191" s="20">
        <v>68</v>
      </c>
    </row>
    <row r="192" spans="1:7">
      <c r="A192" t="s">
        <v>146</v>
      </c>
      <c r="B192" s="19">
        <v>39997</v>
      </c>
      <c r="C192" s="1" t="s">
        <v>63</v>
      </c>
      <c r="D192" s="19">
        <v>39997</v>
      </c>
      <c r="E192" s="20">
        <v>50</v>
      </c>
      <c r="F192" s="20"/>
    </row>
    <row r="193" spans="1:7">
      <c r="A193" t="s">
        <v>146</v>
      </c>
      <c r="B193" s="19">
        <v>40007</v>
      </c>
      <c r="C193" s="1" t="s">
        <v>64</v>
      </c>
      <c r="D193" s="19">
        <v>40007</v>
      </c>
      <c r="E193" s="20"/>
      <c r="F193" s="20">
        <v>84</v>
      </c>
    </row>
    <row r="194" spans="1:7">
      <c r="A194" t="s">
        <v>146</v>
      </c>
      <c r="B194" s="19">
        <v>40023</v>
      </c>
      <c r="C194" s="1" t="s">
        <v>65</v>
      </c>
      <c r="D194" s="19">
        <v>40023</v>
      </c>
      <c r="E194" s="20"/>
      <c r="F194" s="20">
        <v>200</v>
      </c>
    </row>
    <row r="195" spans="1:7">
      <c r="A195" t="s">
        <v>146</v>
      </c>
      <c r="B195" s="19">
        <v>40057</v>
      </c>
      <c r="C195" s="1" t="s">
        <v>66</v>
      </c>
      <c r="D195" s="19">
        <v>40057</v>
      </c>
      <c r="E195" s="20">
        <v>552</v>
      </c>
      <c r="F195" s="20"/>
    </row>
    <row r="196" spans="1:7">
      <c r="A196" t="s">
        <v>146</v>
      </c>
      <c r="B196" s="19">
        <v>39996</v>
      </c>
      <c r="C196" s="1" t="s">
        <v>67</v>
      </c>
      <c r="D196" s="19">
        <v>40001</v>
      </c>
      <c r="E196" s="20"/>
      <c r="F196" s="20">
        <v>73</v>
      </c>
      <c r="G196" s="20"/>
    </row>
    <row r="197" spans="1:7">
      <c r="A197" t="s">
        <v>146</v>
      </c>
      <c r="B197" s="19">
        <v>40063</v>
      </c>
      <c r="C197" s="1" t="s">
        <v>68</v>
      </c>
      <c r="D197" s="19">
        <v>40064</v>
      </c>
      <c r="E197" s="20"/>
      <c r="F197" s="20">
        <v>50</v>
      </c>
    </row>
    <row r="198" spans="1:7">
      <c r="A198" t="s">
        <v>146</v>
      </c>
      <c r="B198" s="19">
        <v>40064</v>
      </c>
      <c r="C198" s="1" t="s">
        <v>69</v>
      </c>
      <c r="D198" s="19">
        <v>40064</v>
      </c>
      <c r="E198" s="20">
        <v>36</v>
      </c>
      <c r="F198" s="20"/>
    </row>
    <row r="199" spans="1:7">
      <c r="A199" t="s">
        <v>146</v>
      </c>
      <c r="B199" s="19">
        <v>40066</v>
      </c>
      <c r="C199" s="1" t="s">
        <v>70</v>
      </c>
      <c r="D199" s="19">
        <v>40066</v>
      </c>
      <c r="E199" s="20"/>
      <c r="F199" s="20">
        <v>150</v>
      </c>
    </row>
    <row r="200" spans="1:7">
      <c r="A200" t="s">
        <v>146</v>
      </c>
      <c r="B200" s="19">
        <v>40080</v>
      </c>
      <c r="C200" s="1" t="s">
        <v>71</v>
      </c>
      <c r="D200" s="19">
        <v>40080</v>
      </c>
      <c r="E200" s="20">
        <v>59.15</v>
      </c>
      <c r="F200" s="20"/>
    </row>
    <row r="201" spans="1:7">
      <c r="A201" t="s">
        <v>146</v>
      </c>
      <c r="B201" s="19">
        <v>40120</v>
      </c>
      <c r="C201" s="1" t="s">
        <v>66</v>
      </c>
      <c r="D201" s="19">
        <v>40120</v>
      </c>
      <c r="E201" s="20">
        <v>199</v>
      </c>
      <c r="F201" s="20"/>
      <c r="G201" s="20"/>
    </row>
    <row r="202" spans="1:7">
      <c r="A202" t="s">
        <v>146</v>
      </c>
      <c r="B202" s="19">
        <v>40123</v>
      </c>
      <c r="C202" s="1" t="s">
        <v>20</v>
      </c>
      <c r="D202" s="19">
        <v>40123</v>
      </c>
      <c r="E202" s="20"/>
      <c r="F202" s="28">
        <v>3571.44</v>
      </c>
      <c r="G202" s="20">
        <f>SUM(F184:F201)-SUM(E184:E201)</f>
        <v>3571.44</v>
      </c>
    </row>
    <row r="203" spans="1:7">
      <c r="A203" t="s">
        <v>146</v>
      </c>
      <c r="B203" s="19">
        <v>40151</v>
      </c>
      <c r="C203" s="1" t="s">
        <v>20</v>
      </c>
      <c r="D203" s="19">
        <v>40151</v>
      </c>
      <c r="E203" s="20"/>
      <c r="F203" s="28">
        <v>3711.44</v>
      </c>
      <c r="G203" s="20">
        <f>SUM(F185:F202)-SUM(E185:E202)</f>
        <v>4405.7900000000009</v>
      </c>
    </row>
    <row r="204" spans="1:7">
      <c r="A204" t="s">
        <v>146</v>
      </c>
      <c r="B204" s="19">
        <v>40183</v>
      </c>
      <c r="C204" s="1" t="s">
        <v>72</v>
      </c>
      <c r="D204" s="19">
        <v>40184</v>
      </c>
      <c r="E204" s="20"/>
      <c r="F204" s="20">
        <v>70</v>
      </c>
    </row>
    <row r="205" spans="1:7">
      <c r="A205" t="s">
        <v>146</v>
      </c>
      <c r="B205" s="19">
        <v>40199</v>
      </c>
      <c r="C205" s="1" t="s">
        <v>73</v>
      </c>
      <c r="D205" s="19">
        <v>40199</v>
      </c>
      <c r="E205" s="20">
        <v>42.42</v>
      </c>
      <c r="F205" s="20"/>
    </row>
    <row r="206" spans="1:7">
      <c r="A206" t="s">
        <v>146</v>
      </c>
      <c r="B206" s="19">
        <v>40203</v>
      </c>
      <c r="C206" s="1" t="s">
        <v>74</v>
      </c>
      <c r="D206" s="19">
        <v>40203</v>
      </c>
      <c r="E206" s="20">
        <v>29.25</v>
      </c>
      <c r="F206" s="20"/>
    </row>
    <row r="207" spans="1:7">
      <c r="A207" t="s">
        <v>146</v>
      </c>
      <c r="B207" s="19">
        <v>40203</v>
      </c>
      <c r="C207" s="1" t="s">
        <v>75</v>
      </c>
      <c r="D207" s="19">
        <v>40203</v>
      </c>
      <c r="E207" s="20">
        <v>105.6</v>
      </c>
      <c r="F207" s="20"/>
    </row>
    <row r="208" spans="1:7">
      <c r="A208" t="s">
        <v>146</v>
      </c>
      <c r="B208" s="19">
        <v>40211</v>
      </c>
      <c r="C208" s="1" t="s">
        <v>66</v>
      </c>
      <c r="D208" s="19">
        <v>40211</v>
      </c>
      <c r="E208" s="20">
        <v>168</v>
      </c>
      <c r="F208" s="20"/>
    </row>
    <row r="209" spans="1:7">
      <c r="A209" t="s">
        <v>146</v>
      </c>
      <c r="B209" s="19">
        <v>40235</v>
      </c>
      <c r="C209" s="1" t="s">
        <v>1</v>
      </c>
      <c r="D209" s="19">
        <v>40238</v>
      </c>
      <c r="E209" s="20"/>
      <c r="F209" s="20">
        <v>46440.800000000003</v>
      </c>
    </row>
    <row r="210" spans="1:7">
      <c r="A210" t="s">
        <v>146</v>
      </c>
      <c r="B210" s="19">
        <v>40241</v>
      </c>
      <c r="C210" s="1" t="s">
        <v>9</v>
      </c>
      <c r="D210" s="19">
        <v>40241</v>
      </c>
      <c r="E210" s="20">
        <v>46500</v>
      </c>
      <c r="F210" s="20"/>
    </row>
    <row r="211" spans="1:7">
      <c r="A211" t="s">
        <v>146</v>
      </c>
      <c r="B211" s="19">
        <v>40268</v>
      </c>
      <c r="C211" s="1" t="s">
        <v>76</v>
      </c>
      <c r="D211" s="19">
        <v>40268</v>
      </c>
      <c r="E211" s="20">
        <v>33</v>
      </c>
      <c r="F211" s="20"/>
    </row>
    <row r="212" spans="1:7">
      <c r="A212" t="s">
        <v>146</v>
      </c>
      <c r="B212" s="19">
        <v>40302</v>
      </c>
      <c r="C212" s="1" t="s">
        <v>66</v>
      </c>
      <c r="D212" s="19">
        <v>40302</v>
      </c>
      <c r="E212" s="20">
        <v>261</v>
      </c>
      <c r="F212" s="20"/>
      <c r="G212" s="20"/>
    </row>
    <row r="213" spans="1:7">
      <c r="A213" t="s">
        <v>146</v>
      </c>
      <c r="B213" s="19">
        <v>40303</v>
      </c>
      <c r="C213" s="1" t="s">
        <v>142</v>
      </c>
      <c r="D213" s="19">
        <v>40303</v>
      </c>
      <c r="E213" s="20"/>
      <c r="F213" s="20">
        <v>46551.09</v>
      </c>
    </row>
    <row r="214" spans="1:7">
      <c r="A214" t="s">
        <v>146</v>
      </c>
      <c r="B214" s="19">
        <v>40303</v>
      </c>
      <c r="C214" s="1" t="s">
        <v>77</v>
      </c>
      <c r="D214" s="19">
        <v>40303</v>
      </c>
      <c r="E214" s="3">
        <v>261.98</v>
      </c>
    </row>
    <row r="215" spans="1:7">
      <c r="A215" t="s">
        <v>146</v>
      </c>
      <c r="B215" s="19">
        <v>40303</v>
      </c>
      <c r="C215" s="1" t="s">
        <v>143</v>
      </c>
      <c r="D215" s="19">
        <v>40303</v>
      </c>
      <c r="E215" s="20"/>
      <c r="F215" s="20">
        <v>89165.01</v>
      </c>
    </row>
    <row r="216" spans="1:7">
      <c r="A216" t="s">
        <v>146</v>
      </c>
      <c r="B216" s="19">
        <v>40303</v>
      </c>
      <c r="C216" s="1" t="s">
        <v>78</v>
      </c>
      <c r="D216" s="19">
        <v>40303</v>
      </c>
      <c r="E216" s="20">
        <v>28900</v>
      </c>
      <c r="F216" s="20"/>
    </row>
    <row r="217" spans="1:7">
      <c r="A217" t="s">
        <v>146</v>
      </c>
      <c r="B217" s="19">
        <v>40303</v>
      </c>
      <c r="C217" s="1" t="s">
        <v>79</v>
      </c>
      <c r="D217" s="19">
        <v>40303</v>
      </c>
      <c r="E217" s="20">
        <v>106500</v>
      </c>
      <c r="F217" s="20"/>
    </row>
    <row r="218" spans="1:7">
      <c r="A218" t="s">
        <v>146</v>
      </c>
      <c r="B218" s="19">
        <v>40303</v>
      </c>
      <c r="C218" s="1" t="s">
        <v>80</v>
      </c>
      <c r="D218" s="19">
        <v>40302</v>
      </c>
      <c r="E218" s="20">
        <v>45</v>
      </c>
      <c r="F218" s="20"/>
    </row>
    <row r="219" spans="1:7">
      <c r="A219" t="s">
        <v>146</v>
      </c>
      <c r="B219" s="19">
        <v>40303</v>
      </c>
      <c r="C219" s="1" t="s">
        <v>81</v>
      </c>
      <c r="D219" s="19">
        <v>40303</v>
      </c>
      <c r="E219" s="20">
        <v>3.9</v>
      </c>
      <c r="F219" s="20"/>
      <c r="G219" s="20">
        <f>SUM(F203:F219)-SUM(E203:E219)</f>
        <v>3088.1900000000023</v>
      </c>
    </row>
    <row r="220" spans="1:7">
      <c r="A220" t="s">
        <v>146</v>
      </c>
      <c r="B220" s="19">
        <v>40333</v>
      </c>
      <c r="C220" s="1" t="s">
        <v>80</v>
      </c>
      <c r="D220" s="19">
        <v>40333</v>
      </c>
      <c r="E220" s="20">
        <v>45</v>
      </c>
      <c r="F220" s="20"/>
    </row>
    <row r="221" spans="1:7">
      <c r="A221" t="s">
        <v>146</v>
      </c>
      <c r="B221" s="19">
        <v>40358</v>
      </c>
      <c r="C221" s="1" t="s">
        <v>82</v>
      </c>
      <c r="D221" s="19">
        <v>40358</v>
      </c>
      <c r="E221" s="20">
        <v>11.3</v>
      </c>
      <c r="F221" s="20"/>
    </row>
    <row r="222" spans="1:7">
      <c r="A222" t="s">
        <v>146</v>
      </c>
      <c r="B222" s="19">
        <v>40364</v>
      </c>
      <c r="C222" s="1" t="s">
        <v>80</v>
      </c>
      <c r="D222" s="19">
        <v>40361</v>
      </c>
      <c r="E222" s="20">
        <v>45</v>
      </c>
      <c r="F222" s="20"/>
    </row>
    <row r="223" spans="1:7">
      <c r="A223" t="s">
        <v>146</v>
      </c>
      <c r="B223" s="19">
        <v>40389</v>
      </c>
      <c r="C223" s="1" t="s">
        <v>83</v>
      </c>
      <c r="D223" s="19">
        <v>40392</v>
      </c>
      <c r="E223" s="20"/>
      <c r="F223" s="20">
        <v>520</v>
      </c>
    </row>
    <row r="224" spans="1:7">
      <c r="A224" t="s">
        <v>146</v>
      </c>
      <c r="B224" s="19">
        <v>40393</v>
      </c>
      <c r="C224" s="1" t="s">
        <v>66</v>
      </c>
      <c r="D224" s="19">
        <v>40393</v>
      </c>
      <c r="E224" s="20">
        <v>356</v>
      </c>
      <c r="F224" s="20"/>
    </row>
    <row r="225" spans="1:7">
      <c r="A225" t="s">
        <v>146</v>
      </c>
      <c r="B225" s="19">
        <v>40395</v>
      </c>
      <c r="C225" s="1" t="s">
        <v>80</v>
      </c>
      <c r="D225" s="19">
        <v>40394</v>
      </c>
      <c r="E225" s="20">
        <v>45</v>
      </c>
      <c r="F225" s="20"/>
    </row>
    <row r="226" spans="1:7">
      <c r="A226" t="s">
        <v>146</v>
      </c>
      <c r="B226" s="19">
        <v>40424</v>
      </c>
      <c r="C226" s="1" t="s">
        <v>80</v>
      </c>
      <c r="D226" s="19">
        <v>40424</v>
      </c>
      <c r="E226" s="20">
        <v>45</v>
      </c>
      <c r="F226" s="20"/>
    </row>
    <row r="227" spans="1:7">
      <c r="A227" t="s">
        <v>146</v>
      </c>
      <c r="B227" s="19">
        <v>40456</v>
      </c>
      <c r="C227" s="1" t="s">
        <v>80</v>
      </c>
      <c r="D227" s="19">
        <v>40455</v>
      </c>
      <c r="E227" s="20">
        <v>45</v>
      </c>
      <c r="F227" s="20"/>
    </row>
    <row r="228" spans="1:7">
      <c r="A228" t="s">
        <v>146</v>
      </c>
      <c r="B228" s="19">
        <v>40485</v>
      </c>
      <c r="C228" s="1" t="s">
        <v>66</v>
      </c>
      <c r="D228" s="19">
        <v>40485</v>
      </c>
      <c r="E228" s="20">
        <v>309</v>
      </c>
      <c r="F228" s="20"/>
    </row>
    <row r="229" spans="1:7">
      <c r="A229" t="s">
        <v>146</v>
      </c>
      <c r="B229" s="19">
        <v>40487</v>
      </c>
      <c r="C229" s="1" t="s">
        <v>80</v>
      </c>
      <c r="D229" s="19">
        <v>40487</v>
      </c>
      <c r="E229" s="20">
        <v>45</v>
      </c>
      <c r="F229" s="20"/>
      <c r="G229" s="20">
        <f>G219-SUM(E220:E229)+F223</f>
        <v>2661.8900000000021</v>
      </c>
    </row>
    <row r="230" spans="1:7">
      <c r="A230" t="s">
        <v>146</v>
      </c>
      <c r="B230" s="19">
        <v>40487</v>
      </c>
      <c r="C230" s="1" t="s">
        <v>20</v>
      </c>
      <c r="D230" s="19">
        <v>40487</v>
      </c>
      <c r="E230" s="20"/>
      <c r="F230" s="28">
        <v>2661.89</v>
      </c>
      <c r="G230" s="20"/>
    </row>
    <row r="231" spans="1:7">
      <c r="A231" t="s">
        <v>146</v>
      </c>
      <c r="B231" s="19">
        <v>40518</v>
      </c>
      <c r="C231" s="1" t="s">
        <v>20</v>
      </c>
      <c r="D231" s="19">
        <v>40518</v>
      </c>
      <c r="E231" s="20"/>
      <c r="F231" s="28">
        <v>2973.89</v>
      </c>
      <c r="G231" s="20"/>
    </row>
    <row r="232" spans="1:7">
      <c r="A232" t="s">
        <v>146</v>
      </c>
      <c r="B232" s="19">
        <v>40519</v>
      </c>
      <c r="C232" s="1" t="s">
        <v>84</v>
      </c>
      <c r="D232" s="19">
        <v>40519</v>
      </c>
      <c r="E232" s="20">
        <v>13.5</v>
      </c>
      <c r="F232" s="20"/>
    </row>
    <row r="233" spans="1:7">
      <c r="A233" t="s">
        <v>146</v>
      </c>
      <c r="B233" s="19">
        <v>40535</v>
      </c>
      <c r="C233" s="1" t="s">
        <v>85</v>
      </c>
      <c r="D233" s="19">
        <v>40536</v>
      </c>
      <c r="E233" s="20"/>
      <c r="F233" s="20">
        <v>120</v>
      </c>
    </row>
    <row r="234" spans="1:7">
      <c r="A234" t="s">
        <v>146</v>
      </c>
      <c r="B234" s="19">
        <v>40548</v>
      </c>
      <c r="C234" s="1" t="s">
        <v>80</v>
      </c>
      <c r="D234" s="19">
        <v>40547</v>
      </c>
      <c r="E234" s="20">
        <v>45</v>
      </c>
      <c r="F234" s="20"/>
      <c r="G234" s="20"/>
    </row>
    <row r="235" spans="1:7">
      <c r="A235" t="s">
        <v>146</v>
      </c>
      <c r="B235" s="19">
        <v>40575</v>
      </c>
      <c r="C235" s="1" t="s">
        <v>66</v>
      </c>
      <c r="D235" s="19">
        <v>40575</v>
      </c>
      <c r="E235" s="20">
        <v>384</v>
      </c>
      <c r="F235" s="20"/>
    </row>
    <row r="236" spans="1:7">
      <c r="A236" t="s">
        <v>146</v>
      </c>
      <c r="B236" s="19">
        <v>40578</v>
      </c>
      <c r="C236" s="1" t="s">
        <v>80</v>
      </c>
      <c r="D236" s="19">
        <v>40578</v>
      </c>
      <c r="E236" s="20">
        <v>45</v>
      </c>
      <c r="F236" s="20"/>
      <c r="G236" s="20"/>
    </row>
    <row r="237" spans="1:7">
      <c r="A237" t="s">
        <v>146</v>
      </c>
      <c r="B237" s="19">
        <v>40606</v>
      </c>
      <c r="C237" s="1" t="s">
        <v>86</v>
      </c>
      <c r="D237" s="19">
        <v>40609</v>
      </c>
      <c r="E237" s="20"/>
      <c r="F237" s="20">
        <v>580</v>
      </c>
    </row>
    <row r="238" spans="1:7">
      <c r="A238" t="s">
        <v>146</v>
      </c>
      <c r="B238" s="19">
        <v>40606</v>
      </c>
      <c r="C238" s="1" t="s">
        <v>80</v>
      </c>
      <c r="D238" s="19">
        <v>40606</v>
      </c>
      <c r="E238" s="20">
        <v>45</v>
      </c>
      <c r="F238" s="20"/>
      <c r="G238" s="20"/>
    </row>
    <row r="239" spans="1:7">
      <c r="A239" t="s">
        <v>146</v>
      </c>
      <c r="B239" s="19">
        <v>40638</v>
      </c>
      <c r="C239" s="1" t="s">
        <v>80</v>
      </c>
      <c r="D239" s="19">
        <v>40637</v>
      </c>
      <c r="E239" s="20">
        <v>45</v>
      </c>
      <c r="F239" s="20"/>
      <c r="G239" s="20"/>
    </row>
    <row r="240" spans="1:7">
      <c r="A240" t="s">
        <v>146</v>
      </c>
      <c r="B240" s="19">
        <v>40641</v>
      </c>
      <c r="C240" s="1" t="s">
        <v>87</v>
      </c>
      <c r="D240" s="19">
        <v>40644</v>
      </c>
      <c r="E240" s="20"/>
      <c r="F240" s="20">
        <v>480</v>
      </c>
    </row>
    <row r="241" spans="1:7">
      <c r="A241" t="s">
        <v>146</v>
      </c>
      <c r="B241" s="19">
        <v>40666</v>
      </c>
      <c r="C241" s="1" t="s">
        <v>66</v>
      </c>
      <c r="D241" s="19">
        <v>40666</v>
      </c>
      <c r="E241" s="20">
        <v>566</v>
      </c>
      <c r="F241" s="20"/>
    </row>
    <row r="242" spans="1:7">
      <c r="A242" t="s">
        <v>146</v>
      </c>
      <c r="B242" s="19">
        <v>40668</v>
      </c>
      <c r="C242" s="1" t="s">
        <v>88</v>
      </c>
      <c r="D242" s="19">
        <v>40668</v>
      </c>
      <c r="E242" s="20">
        <v>120</v>
      </c>
      <c r="F242" s="20"/>
    </row>
    <row r="243" spans="1:7">
      <c r="A243" t="s">
        <v>146</v>
      </c>
      <c r="B243" s="19">
        <v>40668</v>
      </c>
      <c r="C243" s="1" t="s">
        <v>80</v>
      </c>
      <c r="D243" s="19">
        <v>40667</v>
      </c>
      <c r="E243" s="20">
        <v>45</v>
      </c>
      <c r="F243" s="20"/>
      <c r="G243" s="20"/>
    </row>
    <row r="244" spans="1:7">
      <c r="A244" t="s">
        <v>146</v>
      </c>
      <c r="B244" s="19">
        <v>40697</v>
      </c>
      <c r="C244" s="1" t="s">
        <v>80</v>
      </c>
      <c r="D244" s="19">
        <v>40697</v>
      </c>
      <c r="E244" s="20">
        <v>45</v>
      </c>
      <c r="F244" s="20"/>
      <c r="G244" s="20"/>
    </row>
    <row r="245" spans="1:7">
      <c r="A245" t="s">
        <v>146</v>
      </c>
      <c r="B245" s="19">
        <v>40727</v>
      </c>
      <c r="C245" s="1" t="s">
        <v>80</v>
      </c>
      <c r="D245" s="19">
        <v>40727</v>
      </c>
      <c r="E245" s="20">
        <v>45</v>
      </c>
      <c r="F245" s="20"/>
      <c r="G245" s="20"/>
    </row>
    <row r="246" spans="1:7">
      <c r="A246" t="s">
        <v>146</v>
      </c>
      <c r="B246" s="19">
        <v>40757</v>
      </c>
      <c r="C246" s="1" t="s">
        <v>66</v>
      </c>
      <c r="D246" s="19">
        <v>40757</v>
      </c>
      <c r="E246" s="20">
        <v>415</v>
      </c>
      <c r="F246" s="20"/>
    </row>
    <row r="247" spans="1:7">
      <c r="A247" t="s">
        <v>146</v>
      </c>
      <c r="B247" s="19">
        <v>40760</v>
      </c>
      <c r="C247" s="1" t="s">
        <v>80</v>
      </c>
      <c r="D247" s="19">
        <v>40759</v>
      </c>
      <c r="E247" s="20">
        <v>45</v>
      </c>
      <c r="F247" s="20"/>
      <c r="G247" s="20"/>
    </row>
    <row r="248" spans="1:7">
      <c r="A248" t="s">
        <v>146</v>
      </c>
      <c r="B248" s="19">
        <v>40791</v>
      </c>
      <c r="C248" s="1" t="s">
        <v>80</v>
      </c>
      <c r="D248" s="19">
        <v>40788</v>
      </c>
      <c r="E248" s="20">
        <v>45</v>
      </c>
      <c r="F248" s="20"/>
      <c r="G248" s="20"/>
    </row>
    <row r="249" spans="1:7">
      <c r="A249" t="s">
        <v>146</v>
      </c>
      <c r="B249" s="19">
        <v>40809</v>
      </c>
      <c r="C249" s="1" t="s">
        <v>89</v>
      </c>
      <c r="D249" s="19">
        <v>40812</v>
      </c>
      <c r="E249" s="20"/>
      <c r="F249" s="20">
        <v>52</v>
      </c>
    </row>
    <row r="250" spans="1:7">
      <c r="A250" t="s">
        <v>146</v>
      </c>
      <c r="B250" s="19">
        <v>40821</v>
      </c>
      <c r="C250" s="1" t="s">
        <v>80</v>
      </c>
      <c r="D250" s="19">
        <v>40820</v>
      </c>
      <c r="E250" s="20">
        <v>45</v>
      </c>
      <c r="F250" s="20"/>
      <c r="G250" s="20"/>
    </row>
    <row r="251" spans="1:7">
      <c r="A251" t="s">
        <v>146</v>
      </c>
      <c r="B251" s="19">
        <v>40849</v>
      </c>
      <c r="C251" s="1" t="s">
        <v>66</v>
      </c>
      <c r="D251" s="19">
        <v>40849</v>
      </c>
      <c r="E251" s="20">
        <v>262</v>
      </c>
      <c r="F251" s="20"/>
    </row>
    <row r="252" spans="1:7">
      <c r="A252" t="s">
        <v>146</v>
      </c>
      <c r="B252" s="19">
        <v>40851</v>
      </c>
      <c r="C252" s="1" t="s">
        <v>80</v>
      </c>
      <c r="D252" s="19">
        <v>40851</v>
      </c>
      <c r="E252" s="20">
        <v>45</v>
      </c>
      <c r="F252" s="20"/>
      <c r="G252" s="20">
        <f>SUM(F231:F251)-SUM(E231:E251)</f>
        <v>1995.3899999999994</v>
      </c>
    </row>
    <row r="253" spans="1:7">
      <c r="A253" t="s">
        <v>146</v>
      </c>
      <c r="B253" s="19">
        <v>40851</v>
      </c>
      <c r="C253" s="1" t="s">
        <v>20</v>
      </c>
      <c r="D253" s="19">
        <v>40851</v>
      </c>
      <c r="E253" s="20"/>
      <c r="F253" s="28">
        <v>1950.39</v>
      </c>
      <c r="G253" s="20"/>
    </row>
    <row r="254" spans="1:7">
      <c r="A254" t="s">
        <v>146</v>
      </c>
      <c r="B254" s="19">
        <v>40883</v>
      </c>
      <c r="C254" s="1" t="s">
        <v>20</v>
      </c>
      <c r="D254" s="19">
        <v>40883</v>
      </c>
      <c r="E254" s="20"/>
      <c r="F254" s="28">
        <v>1905.39</v>
      </c>
      <c r="G254" s="20"/>
    </row>
    <row r="255" spans="1:7">
      <c r="A255" t="s">
        <v>146</v>
      </c>
      <c r="B255" s="19">
        <v>40913</v>
      </c>
      <c r="C255" s="1" t="s">
        <v>80</v>
      </c>
      <c r="D255" s="19">
        <v>40912</v>
      </c>
      <c r="E255" s="20">
        <v>45</v>
      </c>
      <c r="F255" s="20"/>
      <c r="G255" s="20"/>
    </row>
    <row r="256" spans="1:7">
      <c r="A256" t="s">
        <v>146</v>
      </c>
      <c r="B256" s="19">
        <v>40940</v>
      </c>
      <c r="C256" s="1" t="s">
        <v>66</v>
      </c>
      <c r="D256" s="19">
        <v>40940</v>
      </c>
      <c r="E256" s="20">
        <v>199</v>
      </c>
      <c r="F256" s="20"/>
    </row>
    <row r="257" spans="1:7">
      <c r="A257" t="s">
        <v>146</v>
      </c>
      <c r="B257" s="19">
        <v>40942</v>
      </c>
      <c r="C257" s="1" t="s">
        <v>80</v>
      </c>
      <c r="D257" s="19">
        <v>40942</v>
      </c>
      <c r="E257" s="20">
        <v>45</v>
      </c>
      <c r="F257" s="20"/>
      <c r="G257" s="20"/>
    </row>
    <row r="258" spans="1:7">
      <c r="A258" t="s">
        <v>146</v>
      </c>
      <c r="B258" s="19">
        <v>40973</v>
      </c>
      <c r="C258" s="1" t="s">
        <v>80</v>
      </c>
      <c r="D258" s="19">
        <v>40973</v>
      </c>
      <c r="E258" s="20">
        <v>45</v>
      </c>
      <c r="F258" s="20"/>
      <c r="G258" s="20"/>
    </row>
    <row r="259" spans="1:7">
      <c r="A259" t="s">
        <v>146</v>
      </c>
      <c r="B259" s="19">
        <v>41004</v>
      </c>
      <c r="C259" s="1" t="s">
        <v>80</v>
      </c>
      <c r="D259" s="19">
        <v>41004</v>
      </c>
      <c r="E259" s="20">
        <v>45</v>
      </c>
      <c r="F259" s="20"/>
      <c r="G259" s="20"/>
    </row>
    <row r="260" spans="1:7">
      <c r="A260" t="s">
        <v>146</v>
      </c>
      <c r="B260" s="19">
        <v>41026</v>
      </c>
      <c r="C260" s="1" t="s">
        <v>90</v>
      </c>
      <c r="D260" s="19">
        <v>41029</v>
      </c>
      <c r="E260" s="20"/>
      <c r="F260" s="20">
        <v>200</v>
      </c>
    </row>
    <row r="261" spans="1:7">
      <c r="A261" t="s">
        <v>146</v>
      </c>
      <c r="B261" s="19">
        <v>41031</v>
      </c>
      <c r="C261" s="1" t="s">
        <v>66</v>
      </c>
      <c r="D261" s="19">
        <v>41031</v>
      </c>
      <c r="E261" s="20">
        <v>48</v>
      </c>
      <c r="F261" s="20"/>
    </row>
    <row r="262" spans="1:7">
      <c r="A262" t="s">
        <v>146</v>
      </c>
      <c r="B262" s="19">
        <v>41033</v>
      </c>
      <c r="C262" s="1" t="s">
        <v>80</v>
      </c>
      <c r="D262" s="19">
        <v>41034</v>
      </c>
      <c r="E262" s="20">
        <v>45</v>
      </c>
      <c r="F262" s="20"/>
      <c r="G262" s="20"/>
    </row>
    <row r="263" spans="1:7">
      <c r="A263" t="s">
        <v>146</v>
      </c>
      <c r="B263" s="19">
        <v>41065</v>
      </c>
      <c r="C263" s="1" t="s">
        <v>80</v>
      </c>
      <c r="D263" s="19">
        <v>41065</v>
      </c>
      <c r="E263" s="20">
        <v>45</v>
      </c>
      <c r="F263" s="20"/>
      <c r="G263" s="20"/>
    </row>
    <row r="264" spans="1:7">
      <c r="A264" t="s">
        <v>146</v>
      </c>
      <c r="B264" s="19">
        <v>41095</v>
      </c>
      <c r="C264" s="1" t="s">
        <v>80</v>
      </c>
      <c r="D264" s="19">
        <v>41095</v>
      </c>
      <c r="E264" s="20">
        <v>45</v>
      </c>
      <c r="F264" s="20"/>
      <c r="G264" s="20"/>
    </row>
    <row r="265" spans="1:7">
      <c r="A265" t="s">
        <v>146</v>
      </c>
      <c r="B265" s="19">
        <v>41122</v>
      </c>
      <c r="C265" s="1" t="s">
        <v>66</v>
      </c>
      <c r="D265" s="19">
        <v>41122</v>
      </c>
      <c r="E265" s="20">
        <v>38</v>
      </c>
      <c r="F265" s="20"/>
    </row>
    <row r="266" spans="1:7">
      <c r="A266" t="s">
        <v>146</v>
      </c>
      <c r="B266" s="19">
        <v>41124</v>
      </c>
      <c r="C266" s="1" t="s">
        <v>80</v>
      </c>
      <c r="D266" s="19">
        <v>41126</v>
      </c>
      <c r="E266" s="20">
        <v>45</v>
      </c>
      <c r="F266" s="20"/>
      <c r="G266" s="20"/>
    </row>
    <row r="267" spans="1:7">
      <c r="A267" t="s">
        <v>146</v>
      </c>
      <c r="B267" s="19">
        <v>41157</v>
      </c>
      <c r="C267" s="1" t="s">
        <v>80</v>
      </c>
      <c r="D267" s="19">
        <v>41157</v>
      </c>
      <c r="E267" s="20">
        <v>45</v>
      </c>
      <c r="F267" s="20"/>
      <c r="G267" s="20"/>
    </row>
    <row r="268" spans="1:7">
      <c r="A268" t="s">
        <v>146</v>
      </c>
      <c r="B268" s="19">
        <v>41187</v>
      </c>
      <c r="C268" s="1" t="s">
        <v>80</v>
      </c>
      <c r="D268" s="19">
        <v>41187</v>
      </c>
      <c r="E268" s="20">
        <v>45</v>
      </c>
      <c r="F268" s="20"/>
      <c r="G268" s="20"/>
    </row>
    <row r="269" spans="1:7">
      <c r="A269" t="s">
        <v>146</v>
      </c>
      <c r="B269" s="19">
        <v>41215</v>
      </c>
      <c r="C269" s="1" t="s">
        <v>66</v>
      </c>
      <c r="D269" s="19">
        <v>41215</v>
      </c>
      <c r="E269" s="20">
        <v>144</v>
      </c>
      <c r="F269" s="20"/>
    </row>
    <row r="270" spans="1:7">
      <c r="A270" t="s">
        <v>146</v>
      </c>
      <c r="B270" s="19">
        <v>41218</v>
      </c>
      <c r="C270" s="1" t="s">
        <v>80</v>
      </c>
      <c r="D270" s="19">
        <v>41218</v>
      </c>
      <c r="E270" s="20">
        <v>45</v>
      </c>
      <c r="F270" s="20"/>
      <c r="G270" s="20">
        <f>SUM(F254:F270)-SUM(E254:E270)</f>
        <v>1181.3900000000003</v>
      </c>
    </row>
    <row r="271" spans="1:7">
      <c r="A271" t="s">
        <v>146</v>
      </c>
      <c r="B271" s="19">
        <v>41219</v>
      </c>
      <c r="C271" s="1" t="s">
        <v>20</v>
      </c>
      <c r="D271" s="19">
        <v>41215</v>
      </c>
      <c r="E271" s="20"/>
      <c r="F271" s="28">
        <v>1181.3900000000001</v>
      </c>
      <c r="G271" s="20"/>
    </row>
    <row r="272" spans="1:7">
      <c r="A272" t="s">
        <v>146</v>
      </c>
      <c r="B272" s="19">
        <v>40883</v>
      </c>
      <c r="C272" s="1" t="s">
        <v>20</v>
      </c>
      <c r="D272" s="19">
        <v>40883</v>
      </c>
      <c r="E272" s="20"/>
      <c r="F272" s="28">
        <v>1136.3900000000001</v>
      </c>
      <c r="G272" s="20"/>
    </row>
    <row r="273" spans="1:7">
      <c r="A273" t="s">
        <v>146</v>
      </c>
      <c r="B273" s="19">
        <v>41278</v>
      </c>
      <c r="C273" s="1" t="s">
        <v>80</v>
      </c>
      <c r="D273" s="19">
        <v>41279</v>
      </c>
      <c r="E273" s="20">
        <v>45</v>
      </c>
      <c r="F273" s="20"/>
      <c r="G273" s="20"/>
    </row>
    <row r="274" spans="1:7">
      <c r="A274" t="s">
        <v>146</v>
      </c>
      <c r="B274" s="19">
        <v>41292</v>
      </c>
      <c r="C274" s="1" t="s">
        <v>91</v>
      </c>
      <c r="D274" s="19">
        <v>41295</v>
      </c>
      <c r="E274" s="35"/>
      <c r="F274" s="35">
        <v>11408.9</v>
      </c>
    </row>
    <row r="275" spans="1:7">
      <c r="A275" t="s">
        <v>146</v>
      </c>
      <c r="B275" s="19">
        <v>41295</v>
      </c>
      <c r="C275" s="1" t="s">
        <v>144</v>
      </c>
      <c r="D275" s="19">
        <v>41295</v>
      </c>
      <c r="E275" s="35">
        <v>5704.45</v>
      </c>
      <c r="F275" s="35"/>
      <c r="G275" s="20"/>
    </row>
    <row r="276" spans="1:7">
      <c r="A276" t="s">
        <v>146</v>
      </c>
      <c r="B276" s="19">
        <v>41295</v>
      </c>
      <c r="C276" s="1" t="s">
        <v>92</v>
      </c>
      <c r="D276" s="19">
        <v>41295</v>
      </c>
      <c r="E276" s="35">
        <v>5704.45</v>
      </c>
      <c r="F276" s="35"/>
      <c r="G276" s="20"/>
    </row>
    <row r="277" spans="1:7">
      <c r="A277" t="s">
        <v>146</v>
      </c>
      <c r="B277" s="19">
        <v>41306</v>
      </c>
      <c r="C277" s="1" t="s">
        <v>94</v>
      </c>
      <c r="D277" s="19">
        <v>41306</v>
      </c>
      <c r="E277" s="20">
        <v>200</v>
      </c>
      <c r="F277" s="20"/>
    </row>
    <row r="278" spans="1:7">
      <c r="A278" t="s">
        <v>146</v>
      </c>
      <c r="B278" s="19">
        <v>41310</v>
      </c>
      <c r="C278" s="1" t="s">
        <v>80</v>
      </c>
      <c r="D278" s="19">
        <v>41310</v>
      </c>
      <c r="E278" s="20">
        <v>45</v>
      </c>
      <c r="F278" s="20"/>
      <c r="G278" s="20"/>
    </row>
    <row r="279" spans="1:7">
      <c r="A279" t="s">
        <v>146</v>
      </c>
      <c r="B279" s="19">
        <v>41338</v>
      </c>
      <c r="C279" s="1" t="s">
        <v>80</v>
      </c>
      <c r="D279" s="19">
        <v>41338</v>
      </c>
      <c r="E279" s="20">
        <v>45</v>
      </c>
      <c r="F279" s="20"/>
      <c r="G279" s="20"/>
    </row>
    <row r="280" spans="1:7">
      <c r="A280" t="s">
        <v>146</v>
      </c>
      <c r="B280" s="19">
        <v>41369</v>
      </c>
      <c r="C280" s="1" t="s">
        <v>80</v>
      </c>
      <c r="D280" s="19">
        <v>41369</v>
      </c>
      <c r="E280" s="20">
        <v>45</v>
      </c>
      <c r="F280" s="20"/>
      <c r="G280" s="20"/>
    </row>
    <row r="281" spans="1:7">
      <c r="A281" t="s">
        <v>146</v>
      </c>
      <c r="B281" s="19">
        <v>41396</v>
      </c>
      <c r="C281" s="1" t="s">
        <v>94</v>
      </c>
      <c r="D281" s="19">
        <v>41396</v>
      </c>
      <c r="E281" s="20">
        <v>170</v>
      </c>
      <c r="F281" s="20"/>
    </row>
    <row r="282" spans="1:7">
      <c r="A282" t="s">
        <v>146</v>
      </c>
      <c r="B282" s="19">
        <v>41397</v>
      </c>
      <c r="C282" s="1" t="s">
        <v>80</v>
      </c>
      <c r="D282" s="19">
        <v>41399</v>
      </c>
      <c r="E282" s="20">
        <v>45</v>
      </c>
      <c r="F282" s="20"/>
      <c r="G282" s="20"/>
    </row>
    <row r="283" spans="1:7">
      <c r="A283" t="s">
        <v>146</v>
      </c>
      <c r="B283" s="19">
        <v>41430</v>
      </c>
      <c r="C283" s="1" t="s">
        <v>80</v>
      </c>
      <c r="D283" s="19">
        <v>41430</v>
      </c>
      <c r="E283" s="20">
        <v>45</v>
      </c>
      <c r="F283" s="20"/>
      <c r="G283" s="20"/>
    </row>
    <row r="284" spans="1:7">
      <c r="A284" t="s">
        <v>146</v>
      </c>
      <c r="B284" s="19">
        <v>41460</v>
      </c>
      <c r="C284" s="1" t="s">
        <v>80</v>
      </c>
      <c r="D284" s="19">
        <v>41460</v>
      </c>
      <c r="E284" s="20">
        <v>45</v>
      </c>
      <c r="F284" s="20"/>
      <c r="G284" s="20"/>
    </row>
    <row r="285" spans="1:7">
      <c r="A285" t="s">
        <v>146</v>
      </c>
      <c r="B285" s="19">
        <v>41487</v>
      </c>
      <c r="C285" s="1" t="s">
        <v>94</v>
      </c>
      <c r="D285" s="19">
        <v>41487</v>
      </c>
      <c r="E285" s="20">
        <v>188</v>
      </c>
      <c r="F285" s="20"/>
    </row>
    <row r="286" spans="1:7">
      <c r="A286" t="s">
        <v>146</v>
      </c>
      <c r="B286" s="19">
        <v>41491</v>
      </c>
      <c r="C286" s="1" t="s">
        <v>80</v>
      </c>
      <c r="D286" s="19">
        <v>41491</v>
      </c>
      <c r="E286" s="20">
        <v>45</v>
      </c>
      <c r="F286" s="20"/>
      <c r="G286" s="20"/>
    </row>
    <row r="287" spans="1:7">
      <c r="A287" t="s">
        <v>146</v>
      </c>
      <c r="B287" s="19">
        <v>41522</v>
      </c>
      <c r="C287" s="1" t="s">
        <v>80</v>
      </c>
      <c r="D287" s="19">
        <v>41522</v>
      </c>
      <c r="E287" s="20">
        <v>45</v>
      </c>
      <c r="F287" s="20"/>
      <c r="G287" s="20"/>
    </row>
    <row r="288" spans="1:7">
      <c r="A288" t="s">
        <v>146</v>
      </c>
      <c r="B288" s="19">
        <v>41551</v>
      </c>
      <c r="C288" s="1" t="s">
        <v>80</v>
      </c>
      <c r="D288" s="19">
        <v>41552</v>
      </c>
      <c r="E288" s="20">
        <v>45</v>
      </c>
      <c r="F288" s="20"/>
      <c r="G288" s="20"/>
    </row>
    <row r="289" spans="1:7">
      <c r="A289" t="s">
        <v>146</v>
      </c>
      <c r="B289" s="19">
        <v>41576</v>
      </c>
      <c r="C289" s="1" t="s">
        <v>96</v>
      </c>
      <c r="D289" s="19">
        <v>41577</v>
      </c>
      <c r="E289" s="20"/>
      <c r="F289" s="20">
        <v>2000</v>
      </c>
    </row>
    <row r="290" spans="1:7">
      <c r="A290" t="s">
        <v>146</v>
      </c>
      <c r="B290" s="19">
        <v>41582</v>
      </c>
      <c r="C290" s="1" t="s">
        <v>93</v>
      </c>
      <c r="D290" s="19">
        <v>41582</v>
      </c>
      <c r="E290" s="20">
        <v>179</v>
      </c>
      <c r="F290" s="20"/>
    </row>
    <row r="291" spans="1:7">
      <c r="A291" t="s">
        <v>146</v>
      </c>
      <c r="B291" s="19">
        <v>41583</v>
      </c>
      <c r="C291" s="1" t="s">
        <v>95</v>
      </c>
      <c r="D291" s="19">
        <v>41583</v>
      </c>
      <c r="E291" s="20">
        <v>45</v>
      </c>
      <c r="F291" s="20"/>
      <c r="G291" s="20">
        <f>SUM(F272:F291)-SUM(E272:E291)</f>
        <v>1904.3899999999994</v>
      </c>
    </row>
    <row r="292" spans="1:7">
      <c r="A292" t="s">
        <v>146</v>
      </c>
      <c r="B292" s="19">
        <v>41584</v>
      </c>
      <c r="C292" s="1" t="s">
        <v>20</v>
      </c>
      <c r="D292" s="19">
        <v>41584</v>
      </c>
      <c r="F292" s="20">
        <v>1904.39</v>
      </c>
      <c r="G292" s="20"/>
    </row>
    <row r="293" spans="1:7">
      <c r="A293" t="s">
        <v>146</v>
      </c>
      <c r="B293" s="19">
        <v>41614</v>
      </c>
      <c r="C293" s="1" t="s">
        <v>20</v>
      </c>
      <c r="D293" s="19">
        <v>41614</v>
      </c>
      <c r="F293" s="20">
        <v>1859.39</v>
      </c>
      <c r="G293" s="20"/>
    </row>
    <row r="294" spans="1:7">
      <c r="A294" t="s">
        <v>146</v>
      </c>
      <c r="B294" s="19">
        <v>41644</v>
      </c>
      <c r="C294" s="1" t="s">
        <v>97</v>
      </c>
      <c r="D294" s="19">
        <v>41645</v>
      </c>
      <c r="E294" s="20">
        <v>45</v>
      </c>
      <c r="F294" s="20"/>
      <c r="G294" s="20"/>
    </row>
    <row r="295" spans="1:7">
      <c r="A295" t="s">
        <v>146</v>
      </c>
      <c r="B295" s="19">
        <v>41673</v>
      </c>
      <c r="C295" s="1" t="s">
        <v>93</v>
      </c>
      <c r="D295" s="19">
        <v>41673</v>
      </c>
      <c r="E295" s="20">
        <v>363</v>
      </c>
      <c r="F295" s="20"/>
    </row>
    <row r="296" spans="1:7">
      <c r="A296" t="s">
        <v>146</v>
      </c>
      <c r="B296" s="19">
        <v>41675</v>
      </c>
      <c r="C296" s="1" t="s">
        <v>98</v>
      </c>
      <c r="D296" s="19">
        <v>41675</v>
      </c>
      <c r="E296" s="20">
        <v>45</v>
      </c>
      <c r="F296" s="20"/>
      <c r="G296" s="20"/>
    </row>
    <row r="297" spans="1:7">
      <c r="A297" t="s">
        <v>146</v>
      </c>
      <c r="B297" s="19">
        <v>41703</v>
      </c>
      <c r="C297" s="1" t="s">
        <v>99</v>
      </c>
      <c r="D297" s="19">
        <v>41703</v>
      </c>
      <c r="E297" s="20">
        <v>45</v>
      </c>
      <c r="F297" s="20"/>
      <c r="G297" s="20"/>
    </row>
    <row r="298" spans="1:7">
      <c r="A298" t="s">
        <v>146</v>
      </c>
      <c r="B298" s="19">
        <v>41734</v>
      </c>
      <c r="C298" s="1" t="s">
        <v>100</v>
      </c>
      <c r="D298" s="19">
        <v>41736</v>
      </c>
      <c r="E298" s="20">
        <v>45</v>
      </c>
      <c r="F298" s="20"/>
      <c r="G298" s="20"/>
    </row>
    <row r="299" spans="1:7">
      <c r="A299" t="s">
        <v>146</v>
      </c>
      <c r="B299" s="19">
        <v>41761</v>
      </c>
      <c r="C299" s="1" t="s">
        <v>93</v>
      </c>
      <c r="D299" s="19">
        <v>41761</v>
      </c>
      <c r="E299" s="20">
        <v>330</v>
      </c>
      <c r="F299" s="20"/>
    </row>
    <row r="300" spans="1:7">
      <c r="A300" t="s">
        <v>146</v>
      </c>
      <c r="B300" s="19">
        <v>41764</v>
      </c>
      <c r="C300" s="1" t="s">
        <v>101</v>
      </c>
      <c r="D300" s="19">
        <v>41764</v>
      </c>
      <c r="E300" s="20">
        <v>45</v>
      </c>
      <c r="F300" s="20"/>
      <c r="G300" s="20"/>
    </row>
    <row r="301" spans="1:7">
      <c r="A301" t="s">
        <v>146</v>
      </c>
      <c r="B301" s="19">
        <v>41795</v>
      </c>
      <c r="C301" s="1" t="s">
        <v>102</v>
      </c>
      <c r="D301" s="19">
        <v>41795</v>
      </c>
      <c r="E301" s="20">
        <v>45</v>
      </c>
      <c r="F301" s="20"/>
      <c r="G301" s="20"/>
    </row>
    <row r="302" spans="1:7">
      <c r="A302" t="s">
        <v>146</v>
      </c>
      <c r="B302" s="19">
        <v>41825</v>
      </c>
      <c r="C302" s="1" t="s">
        <v>103</v>
      </c>
      <c r="D302" s="19">
        <v>41827</v>
      </c>
      <c r="E302" s="20">
        <v>45</v>
      </c>
      <c r="F302" s="20"/>
      <c r="G302" s="20"/>
    </row>
    <row r="303" spans="1:7">
      <c r="A303" t="s">
        <v>146</v>
      </c>
      <c r="B303" s="19">
        <v>41852</v>
      </c>
      <c r="C303" s="1" t="s">
        <v>93</v>
      </c>
      <c r="D303" s="19">
        <v>41852</v>
      </c>
      <c r="E303" s="20">
        <v>411</v>
      </c>
      <c r="F303" s="20"/>
    </row>
    <row r="304" spans="1:7">
      <c r="A304" t="s">
        <v>146</v>
      </c>
      <c r="B304" s="19">
        <v>41856</v>
      </c>
      <c r="C304" s="1" t="s">
        <v>104</v>
      </c>
      <c r="D304" s="19">
        <v>41856</v>
      </c>
      <c r="E304" s="20">
        <v>45</v>
      </c>
      <c r="F304" s="20"/>
      <c r="G304" s="20"/>
    </row>
    <row r="305" spans="1:7">
      <c r="A305" t="s">
        <v>146</v>
      </c>
      <c r="B305" s="19">
        <v>41887</v>
      </c>
      <c r="C305" s="1" t="s">
        <v>105</v>
      </c>
      <c r="D305" s="19">
        <v>41887</v>
      </c>
      <c r="E305" s="20">
        <v>45</v>
      </c>
      <c r="F305" s="20"/>
      <c r="G305" s="20"/>
    </row>
    <row r="306" spans="1:7">
      <c r="A306" t="s">
        <v>146</v>
      </c>
      <c r="B306" s="19">
        <v>41917</v>
      </c>
      <c r="C306" s="1" t="s">
        <v>106</v>
      </c>
      <c r="D306" s="19">
        <v>41918</v>
      </c>
      <c r="E306" s="20">
        <v>45</v>
      </c>
      <c r="F306" s="20"/>
      <c r="G306" s="20"/>
    </row>
    <row r="307" spans="1:7">
      <c r="A307" t="s">
        <v>146</v>
      </c>
      <c r="B307" s="19">
        <v>41946</v>
      </c>
      <c r="C307" s="1" t="s">
        <v>93</v>
      </c>
      <c r="D307" s="19">
        <v>41946</v>
      </c>
      <c r="E307" s="20">
        <v>114</v>
      </c>
      <c r="F307" s="20"/>
    </row>
    <row r="308" spans="1:7">
      <c r="A308" t="s">
        <v>146</v>
      </c>
      <c r="B308" s="19">
        <v>41948</v>
      </c>
      <c r="C308" s="1" t="s">
        <v>107</v>
      </c>
      <c r="D308" s="19">
        <v>41948</v>
      </c>
      <c r="E308" s="20">
        <v>45</v>
      </c>
      <c r="F308" s="20"/>
      <c r="G308" s="20">
        <f>SUM(F293:F308)-SUM(E293:E308)</f>
        <v>146.3900000000001</v>
      </c>
    </row>
    <row r="309" spans="1:7">
      <c r="A309" t="s">
        <v>146</v>
      </c>
      <c r="B309" s="19">
        <v>41949</v>
      </c>
      <c r="C309" s="1" t="s">
        <v>20</v>
      </c>
      <c r="D309" s="19">
        <v>41949</v>
      </c>
      <c r="F309" s="20">
        <v>146.38999999999999</v>
      </c>
      <c r="G309" s="20"/>
    </row>
    <row r="310" spans="1:7">
      <c r="A310" t="s">
        <v>146</v>
      </c>
      <c r="B310" s="19">
        <v>41978</v>
      </c>
      <c r="C310" s="1" t="s">
        <v>20</v>
      </c>
      <c r="D310" s="19">
        <v>41978</v>
      </c>
      <c r="F310" s="20">
        <v>101.39</v>
      </c>
      <c r="G310" s="20"/>
    </row>
    <row r="311" spans="1:7">
      <c r="A311" t="s">
        <v>146</v>
      </c>
      <c r="B311" s="19">
        <v>42009</v>
      </c>
      <c r="C311" s="1" t="s">
        <v>108</v>
      </c>
      <c r="D311" s="19">
        <v>42009</v>
      </c>
      <c r="E311" s="20">
        <v>45</v>
      </c>
      <c r="F311" s="20"/>
      <c r="G311" s="20"/>
    </row>
    <row r="312" spans="1:7">
      <c r="A312" t="s">
        <v>146</v>
      </c>
      <c r="B312" s="19">
        <v>42020</v>
      </c>
      <c r="C312" s="1" t="s">
        <v>96</v>
      </c>
      <c r="D312" s="19">
        <v>42023</v>
      </c>
      <c r="E312" s="20"/>
      <c r="F312" s="20">
        <v>2000</v>
      </c>
    </row>
    <row r="313" spans="1:7">
      <c r="A313" t="s">
        <v>146</v>
      </c>
      <c r="B313" s="19">
        <v>42038</v>
      </c>
      <c r="C313" s="1" t="s">
        <v>93</v>
      </c>
      <c r="D313" s="19">
        <v>42038</v>
      </c>
      <c r="E313" s="20">
        <v>111</v>
      </c>
      <c r="F313" s="20"/>
    </row>
    <row r="314" spans="1:7">
      <c r="A314" t="s">
        <v>146</v>
      </c>
      <c r="B314" s="19">
        <v>42040</v>
      </c>
      <c r="C314" s="1" t="s">
        <v>109</v>
      </c>
      <c r="D314" s="19">
        <v>42040</v>
      </c>
      <c r="E314" s="20">
        <v>45</v>
      </c>
      <c r="F314" s="20"/>
      <c r="G314" s="20"/>
    </row>
    <row r="315" spans="1:7">
      <c r="A315" t="s">
        <v>146</v>
      </c>
      <c r="B315" s="19">
        <v>42040</v>
      </c>
      <c r="C315" s="1" t="s">
        <v>110</v>
      </c>
      <c r="D315" s="19">
        <v>42040</v>
      </c>
      <c r="E315" s="20">
        <v>45</v>
      </c>
      <c r="F315" s="20"/>
      <c r="G315" s="20"/>
    </row>
    <row r="316" spans="1:7">
      <c r="A316" t="s">
        <v>146</v>
      </c>
      <c r="B316" s="19">
        <v>42099</v>
      </c>
      <c r="C316" s="1" t="s">
        <v>111</v>
      </c>
      <c r="D316" s="19">
        <v>42101</v>
      </c>
      <c r="E316" s="20">
        <v>45</v>
      </c>
      <c r="F316" s="20"/>
      <c r="G316" s="20"/>
    </row>
    <row r="317" spans="1:7">
      <c r="A317" t="s">
        <v>146</v>
      </c>
      <c r="B317" s="19">
        <v>42128</v>
      </c>
      <c r="C317" s="1" t="s">
        <v>93</v>
      </c>
      <c r="D317" s="19">
        <v>42128</v>
      </c>
      <c r="E317" s="20">
        <v>447</v>
      </c>
      <c r="F317" s="20"/>
    </row>
    <row r="318" spans="1:7">
      <c r="A318" t="s">
        <v>146</v>
      </c>
      <c r="B318" s="19">
        <v>42129</v>
      </c>
      <c r="C318" s="1" t="s">
        <v>112</v>
      </c>
      <c r="D318" s="19">
        <v>42129</v>
      </c>
      <c r="E318" s="20">
        <v>45</v>
      </c>
      <c r="F318" s="20"/>
      <c r="G318" s="20"/>
    </row>
    <row r="319" spans="1:7">
      <c r="A319" t="s">
        <v>146</v>
      </c>
      <c r="B319" s="19">
        <v>42158</v>
      </c>
      <c r="C319" s="1" t="s">
        <v>125</v>
      </c>
      <c r="D319" s="19">
        <v>42158</v>
      </c>
      <c r="F319" s="20">
        <v>195</v>
      </c>
      <c r="G319" s="20"/>
    </row>
    <row r="320" spans="1:7">
      <c r="A320" t="s">
        <v>146</v>
      </c>
      <c r="B320" s="19">
        <v>42160</v>
      </c>
      <c r="C320" s="1" t="s">
        <v>113</v>
      </c>
      <c r="D320" s="19">
        <v>42160</v>
      </c>
      <c r="E320" s="20">
        <v>45</v>
      </c>
      <c r="F320" s="20"/>
      <c r="G320" s="20"/>
    </row>
    <row r="321" spans="1:7">
      <c r="A321" t="s">
        <v>146</v>
      </c>
      <c r="B321" s="19">
        <v>42190</v>
      </c>
      <c r="C321" s="1" t="s">
        <v>114</v>
      </c>
      <c r="D321" s="19">
        <v>42191</v>
      </c>
      <c r="E321" s="20">
        <v>45</v>
      </c>
      <c r="F321" s="20"/>
      <c r="G321" s="20"/>
    </row>
    <row r="322" spans="1:7">
      <c r="A322" t="s">
        <v>146</v>
      </c>
      <c r="B322" s="19">
        <v>42219</v>
      </c>
      <c r="C322" s="1" t="s">
        <v>93</v>
      </c>
      <c r="D322" s="19">
        <v>42219</v>
      </c>
      <c r="E322" s="20">
        <v>84</v>
      </c>
      <c r="F322" s="20"/>
    </row>
    <row r="323" spans="1:7">
      <c r="A323" t="s">
        <v>146</v>
      </c>
      <c r="B323" s="19">
        <v>42221</v>
      </c>
      <c r="C323" s="1" t="s">
        <v>115</v>
      </c>
      <c r="D323" s="19">
        <v>42221</v>
      </c>
      <c r="E323" s="20">
        <v>45</v>
      </c>
      <c r="F323" s="20"/>
      <c r="G323" s="20"/>
    </row>
    <row r="324" spans="1:7">
      <c r="A324" t="s">
        <v>146</v>
      </c>
      <c r="B324" s="19">
        <v>42252</v>
      </c>
      <c r="C324" s="1" t="s">
        <v>116</v>
      </c>
      <c r="D324" s="19">
        <v>42254</v>
      </c>
      <c r="E324" s="20">
        <v>45</v>
      </c>
      <c r="F324" s="20"/>
      <c r="G324" s="20"/>
    </row>
    <row r="325" spans="1:7">
      <c r="A325" t="s">
        <v>146</v>
      </c>
      <c r="B325" s="19">
        <v>42282</v>
      </c>
      <c r="C325" s="1" t="s">
        <v>117</v>
      </c>
      <c r="D325" s="19">
        <v>42282</v>
      </c>
      <c r="E325" s="20">
        <v>45</v>
      </c>
      <c r="F325" s="20"/>
      <c r="G325" s="20"/>
    </row>
    <row r="326" spans="1:7">
      <c r="A326" t="s">
        <v>146</v>
      </c>
      <c r="B326" s="19">
        <v>42311</v>
      </c>
      <c r="C326" s="1" t="s">
        <v>93</v>
      </c>
      <c r="D326" s="19">
        <v>42311</v>
      </c>
      <c r="E326" s="20">
        <v>125</v>
      </c>
      <c r="F326" s="20"/>
    </row>
    <row r="327" spans="1:7">
      <c r="A327" t="s">
        <v>146</v>
      </c>
      <c r="B327" s="19">
        <v>42313</v>
      </c>
      <c r="C327" s="1" t="s">
        <v>118</v>
      </c>
      <c r="D327" s="19">
        <v>42313</v>
      </c>
      <c r="E327" s="20">
        <v>45</v>
      </c>
      <c r="F327" s="20"/>
      <c r="G327" s="20"/>
    </row>
    <row r="328" spans="1:7">
      <c r="A328" t="s">
        <v>146</v>
      </c>
      <c r="B328" s="19">
        <v>42343</v>
      </c>
      <c r="C328" s="1" t="s">
        <v>119</v>
      </c>
      <c r="D328" s="19">
        <v>42345</v>
      </c>
      <c r="E328" s="20">
        <v>45</v>
      </c>
      <c r="F328" s="20"/>
      <c r="G328" s="20"/>
    </row>
    <row r="329" spans="1:7">
      <c r="A329" t="s">
        <v>146</v>
      </c>
      <c r="B329" s="19">
        <v>42374</v>
      </c>
      <c r="C329" s="1" t="s">
        <v>120</v>
      </c>
      <c r="D329" s="19">
        <v>42374</v>
      </c>
      <c r="E329" s="20">
        <v>45</v>
      </c>
      <c r="F329" s="20"/>
      <c r="G329" s="20"/>
    </row>
    <row r="330" spans="1:7">
      <c r="A330" t="s">
        <v>146</v>
      </c>
      <c r="B330" s="19">
        <v>42402</v>
      </c>
      <c r="C330" s="1" t="s">
        <v>121</v>
      </c>
      <c r="D330" s="19">
        <v>42402</v>
      </c>
      <c r="E330" s="20">
        <v>52</v>
      </c>
      <c r="F330" s="20"/>
      <c r="G330" s="20"/>
    </row>
    <row r="331" spans="1:7">
      <c r="A331" t="s">
        <v>146</v>
      </c>
      <c r="B331" s="19">
        <v>42405</v>
      </c>
      <c r="C331" s="1" t="s">
        <v>122</v>
      </c>
      <c r="D331" s="19">
        <v>42405</v>
      </c>
      <c r="E331" s="20">
        <v>45</v>
      </c>
      <c r="F331" s="20"/>
      <c r="G331" s="20"/>
    </row>
    <row r="332" spans="1:7">
      <c r="A332" t="s">
        <v>146</v>
      </c>
      <c r="B332" s="19">
        <v>42434</v>
      </c>
      <c r="C332" s="1" t="s">
        <v>123</v>
      </c>
      <c r="D332" s="19">
        <v>42434</v>
      </c>
      <c r="E332" s="20">
        <v>45</v>
      </c>
      <c r="F332" s="20"/>
      <c r="G332" s="20"/>
    </row>
    <row r="333" spans="1:7">
      <c r="A333" t="s">
        <v>146</v>
      </c>
      <c r="B333" s="19">
        <v>42465</v>
      </c>
      <c r="C333" s="1" t="s">
        <v>124</v>
      </c>
      <c r="D333" s="19">
        <v>42465</v>
      </c>
      <c r="E333" s="20">
        <v>45</v>
      </c>
      <c r="F333" s="20"/>
      <c r="G333" s="20"/>
    </row>
    <row r="334" spans="1:7">
      <c r="A334" t="s">
        <v>146</v>
      </c>
      <c r="B334" s="19">
        <v>42495</v>
      </c>
      <c r="C334" s="1" t="s">
        <v>126</v>
      </c>
      <c r="D334" s="19">
        <v>42495</v>
      </c>
      <c r="E334" s="20">
        <v>45</v>
      </c>
      <c r="F334" s="20"/>
      <c r="G334" s="20"/>
    </row>
    <row r="335" spans="1:7">
      <c r="A335" t="s">
        <v>146</v>
      </c>
      <c r="B335" s="19">
        <v>42510</v>
      </c>
      <c r="C335" s="1" t="s">
        <v>127</v>
      </c>
      <c r="D335" s="19">
        <v>42510</v>
      </c>
      <c r="E335" s="20"/>
      <c r="F335" s="20">
        <v>111.4</v>
      </c>
      <c r="G335" s="20"/>
    </row>
    <row r="336" spans="1:7">
      <c r="A336" t="s">
        <v>146</v>
      </c>
      <c r="B336" s="19">
        <v>42526</v>
      </c>
      <c r="C336" s="1" t="s">
        <v>128</v>
      </c>
      <c r="D336" s="19">
        <v>42526</v>
      </c>
      <c r="E336" s="20">
        <v>45</v>
      </c>
      <c r="F336" s="20"/>
      <c r="G336" s="20"/>
    </row>
    <row r="337" spans="1:8">
      <c r="A337" t="s">
        <v>146</v>
      </c>
      <c r="B337" s="19">
        <v>42556</v>
      </c>
      <c r="C337" s="1" t="s">
        <v>129</v>
      </c>
      <c r="D337" s="19">
        <v>42556</v>
      </c>
      <c r="E337" s="20">
        <v>45</v>
      </c>
      <c r="F337" s="20"/>
      <c r="G337" s="20"/>
    </row>
    <row r="338" spans="1:8">
      <c r="A338" t="s">
        <v>146</v>
      </c>
      <c r="B338" s="19">
        <v>42587</v>
      </c>
      <c r="C338" s="1" t="s">
        <v>130</v>
      </c>
      <c r="D338" s="19">
        <v>42587</v>
      </c>
      <c r="E338" s="20">
        <v>45</v>
      </c>
      <c r="F338" s="20"/>
      <c r="G338" s="20"/>
    </row>
    <row r="339" spans="1:8">
      <c r="A339" t="s">
        <v>146</v>
      </c>
      <c r="B339" s="19">
        <v>42618</v>
      </c>
      <c r="C339" s="1" t="s">
        <v>131</v>
      </c>
      <c r="D339" s="19">
        <v>42618</v>
      </c>
      <c r="E339" s="20">
        <v>45</v>
      </c>
      <c r="F339" s="20"/>
      <c r="G339" s="20"/>
    </row>
    <row r="340" spans="1:8">
      <c r="A340" t="s">
        <v>146</v>
      </c>
      <c r="B340" s="19">
        <v>42648</v>
      </c>
      <c r="C340" s="1" t="s">
        <v>132</v>
      </c>
      <c r="D340" s="19">
        <v>42648</v>
      </c>
      <c r="E340" s="20">
        <v>45</v>
      </c>
      <c r="F340" s="20"/>
      <c r="G340" s="20"/>
    </row>
    <row r="341" spans="1:8">
      <c r="A341" t="s">
        <v>146</v>
      </c>
      <c r="B341" s="19">
        <v>42676</v>
      </c>
      <c r="C341" s="1" t="s">
        <v>121</v>
      </c>
      <c r="D341" s="19">
        <v>42676</v>
      </c>
      <c r="E341" s="20">
        <v>183</v>
      </c>
      <c r="F341" s="20"/>
      <c r="G341" s="20"/>
      <c r="H341" s="20">
        <f>SUM(F310:F341)-SUM(E310:E341)</f>
        <v>415.78999999999996</v>
      </c>
    </row>
    <row r="342" spans="1:8">
      <c r="A342" t="s">
        <v>146</v>
      </c>
      <c r="B342" s="19">
        <v>42678</v>
      </c>
      <c r="C342" s="1" t="s">
        <v>20</v>
      </c>
      <c r="D342" s="19">
        <v>42678</v>
      </c>
      <c r="F342" s="20">
        <v>415.79</v>
      </c>
      <c r="G342" s="20"/>
    </row>
    <row r="343" spans="1:8">
      <c r="A343" t="s">
        <v>146</v>
      </c>
      <c r="B343" s="19">
        <v>42710</v>
      </c>
      <c r="C343" s="1" t="s">
        <v>20</v>
      </c>
      <c r="D343" s="19">
        <v>42710</v>
      </c>
      <c r="F343" s="20">
        <v>465.19</v>
      </c>
      <c r="G343" s="20"/>
    </row>
    <row r="344" spans="1:8">
      <c r="A344" t="s">
        <v>146</v>
      </c>
      <c r="B344" s="19">
        <v>42740</v>
      </c>
      <c r="C344" s="1" t="s">
        <v>133</v>
      </c>
      <c r="D344" s="19">
        <v>42740</v>
      </c>
      <c r="E344" s="20">
        <v>45</v>
      </c>
      <c r="F344" s="20"/>
      <c r="G344" s="20"/>
    </row>
    <row r="345" spans="1:8">
      <c r="A345" t="s">
        <v>146</v>
      </c>
      <c r="B345" s="19">
        <v>42759</v>
      </c>
      <c r="C345" s="1" t="s">
        <v>134</v>
      </c>
      <c r="D345" s="19">
        <v>42759</v>
      </c>
      <c r="E345" s="20"/>
      <c r="F345" s="20">
        <v>27.4</v>
      </c>
      <c r="G345" s="20"/>
    </row>
    <row r="346" spans="1:8">
      <c r="A346" t="s">
        <v>146</v>
      </c>
      <c r="B346" s="19">
        <v>42767</v>
      </c>
      <c r="C346" s="1" t="s">
        <v>121</v>
      </c>
      <c r="D346" s="19">
        <v>42767</v>
      </c>
      <c r="E346" s="20">
        <v>211</v>
      </c>
      <c r="F346" s="20"/>
      <c r="G346" s="20"/>
      <c r="H346" s="20"/>
    </row>
    <row r="347" spans="1:8">
      <c r="A347" t="s">
        <v>146</v>
      </c>
      <c r="B347" s="19">
        <v>42771</v>
      </c>
      <c r="C347" s="1" t="s">
        <v>135</v>
      </c>
      <c r="D347" s="19">
        <v>42772</v>
      </c>
      <c r="E347" s="20">
        <v>45</v>
      </c>
      <c r="F347" s="20"/>
      <c r="G347" s="20"/>
    </row>
    <row r="348" spans="1:8">
      <c r="A348" t="s">
        <v>146</v>
      </c>
      <c r="B348" s="19">
        <v>42799</v>
      </c>
      <c r="C348" s="1" t="s">
        <v>136</v>
      </c>
      <c r="D348" s="19">
        <v>42800</v>
      </c>
      <c r="E348" s="20">
        <v>45</v>
      </c>
      <c r="F348" s="20"/>
      <c r="G348" s="20"/>
    </row>
    <row r="349" spans="1:8">
      <c r="A349" t="s">
        <v>146</v>
      </c>
      <c r="B349" s="19">
        <v>42828</v>
      </c>
      <c r="C349" s="1" t="s">
        <v>145</v>
      </c>
      <c r="D349" s="19">
        <v>42828</v>
      </c>
      <c r="E349" s="20"/>
      <c r="F349" s="20">
        <v>500</v>
      </c>
      <c r="G349" s="20"/>
    </row>
    <row r="350" spans="1:8">
      <c r="A350" t="s">
        <v>146</v>
      </c>
      <c r="B350" s="19">
        <v>42830</v>
      </c>
      <c r="C350" s="1" t="s">
        <v>137</v>
      </c>
      <c r="D350" s="19">
        <v>42830</v>
      </c>
      <c r="E350" s="20">
        <v>45</v>
      </c>
      <c r="F350" s="20"/>
      <c r="G350" s="20"/>
      <c r="H350" s="20">
        <f>SUM(F343:F350)-SUM(E343:E350)</f>
        <v>601.58999999999992</v>
      </c>
    </row>
    <row r="351" spans="1:8">
      <c r="A351" t="s">
        <v>146</v>
      </c>
      <c r="B351" s="19">
        <v>42831</v>
      </c>
      <c r="C351" s="1" t="s">
        <v>20</v>
      </c>
      <c r="D351" s="19">
        <v>42831</v>
      </c>
      <c r="F351" s="20">
        <v>601.59</v>
      </c>
      <c r="G351" s="20"/>
    </row>
  </sheetData>
  <pageMargins left="1.25" right="1.25" top="1" bottom="0.74583333333333335" header="0.25" footer="0.25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Moi-même</dc:creator>
  <cp:lastModifiedBy>Thibault THOMAS</cp:lastModifiedBy>
  <dcterms:created xsi:type="dcterms:W3CDTF">2017-09-12T08:14:48Z</dcterms:created>
  <dcterms:modified xsi:type="dcterms:W3CDTF">2017-09-12T14:39:16Z</dcterms:modified>
</cp:coreProperties>
</file>