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" yWindow="-12" windowWidth="23088" windowHeight="9684" tabRatio="154"/>
  </bookViews>
  <sheets>
    <sheet name="ASSEPcpte" sheetId="1" r:id="rId1"/>
  </sheets>
  <definedNames>
    <definedName name="_xlnm._FilterDatabase" localSheetId="0" hidden="1">ASSEPcpte!$A$1:$A$111</definedName>
  </definedNames>
  <calcPr calcId="125725"/>
</workbook>
</file>

<file path=xl/calcChain.xml><?xml version="1.0" encoding="utf-8"?>
<calcChain xmlns="http://schemas.openxmlformats.org/spreadsheetml/2006/main">
  <c r="Q125" i="1"/>
  <c r="J171"/>
  <c r="I171"/>
  <c r="K171" s="1"/>
  <c r="H171"/>
  <c r="G171"/>
  <c r="K31"/>
  <c r="K142" s="1"/>
  <c r="J139"/>
  <c r="J140" s="1"/>
  <c r="I139"/>
  <c r="I140" s="1"/>
  <c r="K140" s="1"/>
  <c r="G139"/>
  <c r="G140" s="1"/>
  <c r="P139"/>
  <c r="P140" s="1"/>
  <c r="O139"/>
  <c r="M139"/>
  <c r="M140" s="1"/>
  <c r="L139"/>
  <c r="L140" s="1"/>
  <c r="H139"/>
  <c r="H140" s="1"/>
  <c r="O171" l="1"/>
  <c r="P171"/>
  <c r="Q139"/>
  <c r="M171"/>
  <c r="N140"/>
  <c r="N111" s="1"/>
  <c r="N55" s="1"/>
  <c r="N74" s="1"/>
  <c r="N38" s="1"/>
  <c r="N148" s="1"/>
  <c r="N149" s="1"/>
  <c r="N56" s="1"/>
  <c r="N112" s="1"/>
  <c r="N154" s="1"/>
  <c r="N113" s="1"/>
  <c r="N13" s="1"/>
  <c r="N57" s="1"/>
  <c r="N58" s="1"/>
  <c r="N59" s="1"/>
  <c r="N60" s="1"/>
  <c r="N75" s="1"/>
  <c r="N114" s="1"/>
  <c r="N39" s="1"/>
  <c r="N115" s="1"/>
  <c r="N155" s="1"/>
  <c r="N61" s="1"/>
  <c r="N62" s="1"/>
  <c r="N16" s="1"/>
  <c r="N76" s="1"/>
  <c r="N116" s="1"/>
  <c r="N77" s="1"/>
  <c r="N117" s="1"/>
  <c r="N63" s="1"/>
  <c r="N64" s="1"/>
  <c r="N9" s="1"/>
  <c r="N40" s="1"/>
  <c r="N159" s="1"/>
  <c r="N160" s="1"/>
  <c r="N22" s="1"/>
  <c r="N118" s="1"/>
  <c r="N156" s="1"/>
  <c r="N65" s="1"/>
  <c r="N66" s="1"/>
  <c r="L171"/>
  <c r="N139"/>
  <c r="K139"/>
  <c r="Q97"/>
  <c r="Q34" s="1"/>
  <c r="Q98" s="1"/>
  <c r="Q99" s="1"/>
  <c r="Q100" s="1"/>
  <c r="Q35" s="1"/>
  <c r="Q49" s="1"/>
  <c r="Q50" s="1"/>
  <c r="Q133" s="1"/>
  <c r="Q101" s="1"/>
  <c r="Q102" s="1"/>
  <c r="Q103" s="1"/>
  <c r="Q36" s="1"/>
  <c r="O140"/>
  <c r="N171" l="1"/>
  <c r="N119"/>
  <c r="N120" s="1"/>
  <c r="N121" s="1"/>
  <c r="N150" s="1"/>
  <c r="N17" s="1"/>
  <c r="N151" s="1"/>
  <c r="N67"/>
  <c r="N68" s="1"/>
  <c r="N69" s="1"/>
  <c r="N122" s="1"/>
  <c r="Q140"/>
  <c r="Q171"/>
  <c r="Q104" l="1"/>
  <c r="Q105"/>
  <c r="Q106"/>
  <c r="Q107"/>
  <c r="Q108"/>
  <c r="Q109"/>
  <c r="Q111"/>
  <c r="Q51"/>
  <c r="Q52"/>
  <c r="Q53"/>
  <c r="Q54"/>
  <c r="Q55"/>
  <c r="Q74"/>
  <c r="Q37"/>
  <c r="Q38"/>
  <c r="Q148"/>
  <c r="Q149"/>
  <c r="Q56"/>
  <c r="Q112"/>
  <c r="Q154"/>
  <c r="Q113"/>
  <c r="Q12"/>
  <c r="Q13"/>
  <c r="Q57"/>
  <c r="Q58"/>
  <c r="Q59"/>
  <c r="Q60"/>
  <c r="Q75"/>
  <c r="Q114"/>
  <c r="Q39"/>
  <c r="Q115"/>
  <c r="Q155"/>
  <c r="Q61"/>
  <c r="Q62"/>
  <c r="Q16"/>
  <c r="Q76"/>
  <c r="Q116"/>
  <c r="Q77"/>
  <c r="Q117"/>
  <c r="Q63"/>
  <c r="Q64"/>
  <c r="Q8"/>
  <c r="Q9"/>
  <c r="Q40"/>
  <c r="Q156"/>
  <c r="Q157"/>
  <c r="Q158"/>
  <c r="Q159"/>
  <c r="Q160"/>
  <c r="Q20"/>
  <c r="Q21"/>
  <c r="Q22"/>
  <c r="Q118"/>
  <c r="Q65"/>
  <c r="Q66"/>
  <c r="Q119"/>
  <c r="Q120"/>
  <c r="Q121"/>
  <c r="Q134"/>
  <c r="Q135"/>
  <c r="Q110"/>
  <c r="Q78"/>
  <c r="N125"/>
  <c r="N126"/>
  <c r="N70"/>
  <c r="N71"/>
  <c r="N72"/>
  <c r="N41"/>
  <c r="N152"/>
  <c r="N127"/>
  <c r="N123"/>
  <c r="Q67"/>
  <c r="Q70"/>
  <c r="Q71"/>
  <c r="Q72"/>
  <c r="Q41"/>
  <c r="Q150"/>
  <c r="Q151"/>
  <c r="Q152"/>
  <c r="Q126"/>
  <c r="Q127"/>
  <c r="Q68"/>
  <c r="Q69"/>
  <c r="Q122"/>
  <c r="Q17"/>
  <c r="K84"/>
  <c r="K85"/>
  <c r="K86"/>
  <c r="K87"/>
  <c r="K88"/>
  <c r="K89"/>
  <c r="K90"/>
  <c r="K91"/>
  <c r="K92"/>
  <c r="K93"/>
  <c r="K94"/>
  <c r="K95"/>
  <c r="K97"/>
  <c r="K32"/>
  <c r="K33"/>
  <c r="K34"/>
  <c r="K98"/>
  <c r="K99"/>
  <c r="K100"/>
  <c r="K101"/>
  <c r="K102"/>
  <c r="K103"/>
  <c r="K104"/>
  <c r="K105"/>
  <c r="K106"/>
  <c r="K107"/>
  <c r="K108"/>
  <c r="K109"/>
  <c r="K111"/>
  <c r="K112"/>
  <c r="K113"/>
  <c r="K114"/>
  <c r="K115"/>
  <c r="K116"/>
  <c r="K117"/>
  <c r="K118"/>
  <c r="K119"/>
  <c r="K120"/>
  <c r="K121"/>
  <c r="K123"/>
  <c r="K124"/>
  <c r="K125"/>
  <c r="K126"/>
  <c r="K127"/>
  <c r="K128"/>
  <c r="K129"/>
  <c r="K130"/>
  <c r="K131"/>
  <c r="K132"/>
  <c r="K35"/>
  <c r="K45"/>
  <c r="K46"/>
  <c r="K47"/>
  <c r="K48"/>
  <c r="K49"/>
  <c r="K50"/>
  <c r="K133"/>
  <c r="K36"/>
  <c r="K19"/>
  <c r="K20"/>
  <c r="K21"/>
  <c r="K5"/>
  <c r="K6"/>
  <c r="K7"/>
  <c r="K8"/>
  <c r="K51"/>
  <c r="K134"/>
  <c r="K143"/>
  <c r="K144"/>
  <c r="K145"/>
  <c r="K146"/>
  <c r="K147"/>
  <c r="K148"/>
  <c r="K149"/>
  <c r="K150"/>
  <c r="K151"/>
  <c r="K152"/>
  <c r="K153"/>
  <c r="K154"/>
  <c r="K155"/>
  <c r="K156"/>
  <c r="K157"/>
  <c r="K37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9"/>
  <c r="K10"/>
  <c r="K11"/>
  <c r="K12"/>
  <c r="K13"/>
  <c r="K14"/>
  <c r="K96"/>
  <c r="K29"/>
  <c r="K30"/>
  <c r="K135"/>
  <c r="K136"/>
  <c r="K137"/>
  <c r="K138"/>
  <c r="K22"/>
  <c r="K23"/>
  <c r="K24"/>
  <c r="K25"/>
  <c r="K26"/>
  <c r="K27"/>
  <c r="K158"/>
  <c r="K159"/>
  <c r="K160"/>
  <c r="K161"/>
  <c r="K162"/>
  <c r="Q79"/>
  <c r="K163"/>
  <c r="K15"/>
  <c r="K122"/>
  <c r="K38"/>
  <c r="K39"/>
  <c r="K40"/>
  <c r="K41"/>
  <c r="K16"/>
  <c r="K17"/>
  <c r="K110"/>
  <c r="Q123"/>
</calcChain>
</file>

<file path=xl/comments1.xml><?xml version="1.0" encoding="utf-8"?>
<comments xmlns="http://schemas.openxmlformats.org/spreadsheetml/2006/main">
  <authors>
    <author>Moi-même</author>
  </authors>
  <commentList>
    <comment ref="G1" authorId="0">
      <text>
        <r>
          <rPr>
            <sz val="9"/>
            <color indexed="81"/>
            <rFont val="Tahoma"/>
            <family val="2"/>
          </rPr>
          <t xml:space="preserve">Thibault THOMAS :
compte personnel débit différé pour carte de paiement
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ASSEP34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ASSEP34</t>
        </r>
      </text>
    </comment>
  </commentList>
</comments>
</file>

<file path=xl/sharedStrings.xml><?xml version="1.0" encoding="utf-8"?>
<sst xmlns="http://schemas.openxmlformats.org/spreadsheetml/2006/main" count="323" uniqueCount="175">
  <si>
    <t>OVH</t>
  </si>
  <si>
    <t>Greffe du T.C. de Béziers</t>
  </si>
  <si>
    <t>ASSEP34</t>
  </si>
  <si>
    <t>8.554.25R</t>
  </si>
  <si>
    <t>Débit</t>
  </si>
  <si>
    <t>Crédit</t>
  </si>
  <si>
    <t>La Poste</t>
  </si>
  <si>
    <t>FR14097411</t>
  </si>
  <si>
    <t>URSSAF AR 1A 103 882 4330 2</t>
  </si>
  <si>
    <t>R 201602/3398</t>
  </si>
  <si>
    <t>3.439.039</t>
  </si>
  <si>
    <t>URSSAF AR 1A 100 451 3724 1</t>
  </si>
  <si>
    <t>FCT_67735401</t>
  </si>
  <si>
    <t>THOMAS Thibault</t>
  </si>
  <si>
    <t>FR14974503</t>
  </si>
  <si>
    <t>FR14841193</t>
  </si>
  <si>
    <t>chèque</t>
  </si>
  <si>
    <t>FR15260679</t>
  </si>
  <si>
    <t>LP1784160000022L</t>
  </si>
  <si>
    <t>6.411.002</t>
  </si>
  <si>
    <t>FR15541001</t>
  </si>
  <si>
    <t>AGA PL</t>
  </si>
  <si>
    <t>6.411.003</t>
  </si>
  <si>
    <t>RSI</t>
  </si>
  <si>
    <t>1T16</t>
  </si>
  <si>
    <t>6.411.001</t>
  </si>
  <si>
    <t>FERNANDEZ</t>
  </si>
  <si>
    <t>Clinique Vétérinaire LANCIER</t>
  </si>
  <si>
    <t>3.084.496</t>
  </si>
  <si>
    <t>La Banque Postale</t>
  </si>
  <si>
    <t>Cotisation Formule Pro</t>
  </si>
  <si>
    <t>Retrait espèces</t>
  </si>
  <si>
    <t>Google Ad words</t>
  </si>
  <si>
    <t>VistaPrint</t>
  </si>
  <si>
    <t>10977 cotisation 2015</t>
  </si>
  <si>
    <t xml:space="preserve">La Poste </t>
  </si>
  <si>
    <t>Timbre envoi AGA (20 g)</t>
  </si>
  <si>
    <t>Timbre envoi Greffe (50 g)</t>
  </si>
  <si>
    <t>facture</t>
  </si>
  <si>
    <t>date</t>
  </si>
  <si>
    <t>débit/crédit</t>
  </si>
  <si>
    <t>Darty / PC</t>
  </si>
  <si>
    <t>paiement</t>
  </si>
  <si>
    <t>émis / reçu</t>
  </si>
  <si>
    <t>banque / caisse</t>
  </si>
  <si>
    <t>Timbre envoi RSI (20 g)</t>
  </si>
  <si>
    <t>F16-10</t>
  </si>
  <si>
    <t>F15-10</t>
  </si>
  <si>
    <t>pièce</t>
  </si>
  <si>
    <t>5.471.034</t>
  </si>
  <si>
    <t>413221578687-1</t>
  </si>
  <si>
    <t>FR15825802</t>
  </si>
  <si>
    <t>413221578687-2</t>
  </si>
  <si>
    <t>LBP 13.692.18B</t>
  </si>
  <si>
    <t>SAJAK Karolina / Webmatics</t>
  </si>
  <si>
    <t>6.411.004</t>
  </si>
  <si>
    <t xml:space="preserve">Timbre envoi SAJAK </t>
  </si>
  <si>
    <t>6.411.005</t>
  </si>
  <si>
    <t>2T16</t>
  </si>
  <si>
    <t>FR16099623</t>
  </si>
  <si>
    <t>remboursement</t>
  </si>
  <si>
    <t>FR16375139</t>
  </si>
  <si>
    <t>6.411.007</t>
  </si>
  <si>
    <t>6.411.006</t>
  </si>
  <si>
    <t>20633 cotisation 2016</t>
  </si>
  <si>
    <t>FR16651475</t>
  </si>
  <si>
    <t xml:space="preserve">DGL </t>
  </si>
  <si>
    <t>JG0001124</t>
  </si>
  <si>
    <t xml:space="preserve">VERCAD </t>
  </si>
  <si>
    <t>F16-11</t>
  </si>
  <si>
    <t>6.411.008</t>
  </si>
  <si>
    <t>FR16916591</t>
  </si>
  <si>
    <t>FR17177514</t>
  </si>
  <si>
    <t>FR17375360</t>
  </si>
  <si>
    <t>PIXARTPRINTING</t>
  </si>
  <si>
    <t>38859/A/16</t>
  </si>
  <si>
    <t>FR17375331</t>
  </si>
  <si>
    <t>FR17471672</t>
  </si>
  <si>
    <t>FR17773088</t>
  </si>
  <si>
    <t>ASF</t>
  </si>
  <si>
    <t>R336….0174 &amp; 0134</t>
  </si>
  <si>
    <t>Carrefour</t>
  </si>
  <si>
    <t>FR18083690</t>
  </si>
  <si>
    <t>ABERCROMBIE</t>
  </si>
  <si>
    <t>ERR TT</t>
  </si>
  <si>
    <t xml:space="preserve">HOMME MODERNE </t>
  </si>
  <si>
    <t>THOMAS Thibault / ABERCOM</t>
  </si>
  <si>
    <t>rbst ERR TT</t>
  </si>
  <si>
    <t>THOMAS Thibault / HOMME M</t>
  </si>
  <si>
    <t>DGFP / CFE</t>
  </si>
  <si>
    <t>SCHON</t>
  </si>
  <si>
    <t>F16-12</t>
  </si>
  <si>
    <t>413221578687-5</t>
  </si>
  <si>
    <t>F16-13</t>
  </si>
  <si>
    <t>solde au 31/12/16</t>
  </si>
  <si>
    <t>Solde</t>
  </si>
  <si>
    <t>Caisse</t>
  </si>
  <si>
    <t>FR18375106</t>
  </si>
  <si>
    <t>FR18711436</t>
  </si>
  <si>
    <t>FR19022148</t>
  </si>
  <si>
    <t>rechargement compte prépayé</t>
  </si>
  <si>
    <t>6.411.010</t>
  </si>
  <si>
    <t>2T17</t>
  </si>
  <si>
    <t>FR19667117</t>
  </si>
  <si>
    <t>FR19979389</t>
  </si>
  <si>
    <t>FR20301711</t>
  </si>
  <si>
    <t>DGL</t>
  </si>
  <si>
    <t>JG0001940</t>
  </si>
  <si>
    <t>6.411.012</t>
  </si>
  <si>
    <t>9551 cotisation 2017</t>
  </si>
  <si>
    <t>6.411.011</t>
  </si>
  <si>
    <t>FCT_134628787</t>
  </si>
  <si>
    <t>FCT_143822354</t>
  </si>
  <si>
    <t>3T17</t>
  </si>
  <si>
    <t>VERCAD</t>
  </si>
  <si>
    <t>F17-10</t>
  </si>
  <si>
    <t>FR20613103</t>
  </si>
  <si>
    <t>FR20915202</t>
  </si>
  <si>
    <t>FR21117773</t>
  </si>
  <si>
    <t>FR21141498</t>
  </si>
  <si>
    <t>FR21368545</t>
  </si>
  <si>
    <t>MARTINEZ</t>
  </si>
  <si>
    <t>F17-11</t>
  </si>
  <si>
    <t>FR21606878</t>
  </si>
  <si>
    <t>4T17</t>
  </si>
  <si>
    <t>BERNADAC</t>
  </si>
  <si>
    <t>acompte / devis : 017-10301</t>
  </si>
  <si>
    <t>FCT_178228400</t>
  </si>
  <si>
    <t>FCT_178406117</t>
  </si>
  <si>
    <t>FR21974788</t>
  </si>
  <si>
    <t>LDLC</t>
  </si>
  <si>
    <t>FV201700641512</t>
  </si>
  <si>
    <t>solde au 31/12/17</t>
  </si>
  <si>
    <t>F17-12</t>
  </si>
  <si>
    <t>FR193556358</t>
  </si>
  <si>
    <t>1T17</t>
  </si>
  <si>
    <t>6.411.009</t>
  </si>
  <si>
    <t>Qonto : 472.409</t>
  </si>
  <si>
    <t>FR22304980</t>
  </si>
  <si>
    <t>activation carte de paiement</t>
  </si>
  <si>
    <t xml:space="preserve">rbst activation carte </t>
  </si>
  <si>
    <t>FR22684479</t>
  </si>
  <si>
    <t>URSSAF</t>
  </si>
  <si>
    <t>1T18</t>
  </si>
  <si>
    <t>FR23167960</t>
  </si>
  <si>
    <t>F18-10 solde</t>
  </si>
  <si>
    <t>FR23418948</t>
  </si>
  <si>
    <t>FR23772664</t>
  </si>
  <si>
    <t>2T18</t>
  </si>
  <si>
    <t>DAD / GLASER</t>
  </si>
  <si>
    <t>F18-11</t>
  </si>
  <si>
    <t>FR24251159</t>
  </si>
  <si>
    <t>FR24554852</t>
  </si>
  <si>
    <t xml:space="preserve">AGA PL </t>
  </si>
  <si>
    <t>8515 cotisation 2018</t>
  </si>
  <si>
    <t>6.411.014</t>
  </si>
  <si>
    <t>F18-12</t>
  </si>
  <si>
    <t>F18-13</t>
  </si>
  <si>
    <t>JG0003082</t>
  </si>
  <si>
    <t>FR25102698</t>
  </si>
  <si>
    <t>3T18</t>
  </si>
  <si>
    <t>6.411.016</t>
  </si>
  <si>
    <t>FR25261624</t>
  </si>
  <si>
    <t>6.411.017</t>
  </si>
  <si>
    <t>FR25261657</t>
  </si>
  <si>
    <t>FR25482445</t>
  </si>
  <si>
    <t>THOMAS Thibault / ASSEP34</t>
  </si>
  <si>
    <t>LBP --&gt; Qonto</t>
  </si>
  <si>
    <t>F18-14</t>
  </si>
  <si>
    <t>Qonto</t>
  </si>
  <si>
    <t>Commissions sur retrait</t>
  </si>
  <si>
    <t>Plein Ciel</t>
  </si>
  <si>
    <t>Fournitures administratives</t>
  </si>
  <si>
    <t>FR25676317</t>
  </si>
  <si>
    <t>Frais de tenue de compte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</si>
</sst>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6" fillId="2" borderId="0" applyNumberFormat="0" applyBorder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0" fillId="0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64" fontId="21" fillId="33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R171"/>
  <sheetViews>
    <sheetView tabSelected="1" zoomScaleNormal="100" workbookViewId="0">
      <pane xSplit="3228" ySplit="1416" topLeftCell="C1" activePane="bottomRight"/>
      <selection sqref="A1:XFD1048576"/>
      <selection pane="topRight" activeCell="R1" sqref="R1:R1048576"/>
      <selection pane="bottomLeft" activeCell="A10" sqref="A10:XFD10"/>
      <selection pane="bottomRight" activeCell="R121" sqref="R121"/>
    </sheetView>
  </sheetViews>
  <sheetFormatPr baseColWidth="10" defaultRowHeight="14.4"/>
  <cols>
    <col min="1" max="1" width="26.109375" style="8" bestFit="1" customWidth="1"/>
    <col min="2" max="2" width="9.109375" style="1" bestFit="1" customWidth="1"/>
    <col min="3" max="3" width="26.33203125" style="8" bestFit="1" customWidth="1"/>
    <col min="4" max="4" width="10.5546875" style="15" bestFit="1" customWidth="1"/>
    <col min="5" max="6" width="13.5546875" style="13" customWidth="1"/>
    <col min="7" max="10" width="10.77734375" style="7" customWidth="1"/>
    <col min="11" max="11" width="11.5546875" style="7" bestFit="1" customWidth="1"/>
    <col min="12" max="16" width="10.77734375" style="7" customWidth="1"/>
    <col min="17" max="17" width="11.5546875" style="1"/>
    <col min="18" max="18" width="11.5546875" style="29"/>
    <col min="19" max="16384" width="11.5546875" style="1"/>
  </cols>
  <sheetData>
    <row r="1" spans="1:18">
      <c r="D1" s="28" t="s">
        <v>39</v>
      </c>
      <c r="E1" s="28"/>
      <c r="F1" s="28"/>
      <c r="G1" s="27" t="s">
        <v>3</v>
      </c>
      <c r="H1" s="27"/>
      <c r="I1" s="27" t="s">
        <v>53</v>
      </c>
      <c r="J1" s="27"/>
      <c r="K1" s="28"/>
      <c r="L1" s="27" t="s">
        <v>137</v>
      </c>
      <c r="M1" s="27"/>
      <c r="N1" s="28"/>
      <c r="O1" s="27" t="s">
        <v>96</v>
      </c>
      <c r="P1" s="27"/>
      <c r="Q1" s="28"/>
    </row>
    <row r="2" spans="1:18">
      <c r="E2" s="13" t="s">
        <v>42</v>
      </c>
      <c r="F2" s="13" t="s">
        <v>44</v>
      </c>
      <c r="G2" s="2"/>
      <c r="H2" s="2"/>
      <c r="I2" s="2"/>
      <c r="J2" s="2"/>
      <c r="K2" s="14"/>
      <c r="L2" s="12"/>
      <c r="M2" s="12"/>
      <c r="N2" s="14"/>
      <c r="O2" s="2"/>
      <c r="P2" s="2"/>
    </row>
    <row r="3" spans="1:18">
      <c r="B3" s="1" t="s">
        <v>16</v>
      </c>
      <c r="C3" s="9" t="s">
        <v>48</v>
      </c>
      <c r="D3" s="15" t="s">
        <v>38</v>
      </c>
      <c r="E3" s="13" t="s">
        <v>43</v>
      </c>
      <c r="F3" s="13" t="s">
        <v>40</v>
      </c>
      <c r="G3" s="2" t="s">
        <v>4</v>
      </c>
      <c r="H3" s="2" t="s">
        <v>5</v>
      </c>
      <c r="I3" s="2" t="s">
        <v>4</v>
      </c>
      <c r="J3" s="2" t="s">
        <v>5</v>
      </c>
      <c r="K3" s="14" t="s">
        <v>95</v>
      </c>
      <c r="L3" s="14" t="s">
        <v>4</v>
      </c>
      <c r="M3" s="14" t="s">
        <v>5</v>
      </c>
      <c r="N3" s="14" t="s">
        <v>95</v>
      </c>
      <c r="O3" s="2" t="s">
        <v>4</v>
      </c>
      <c r="P3" s="2" t="s">
        <v>5</v>
      </c>
      <c r="Q3" s="14" t="s">
        <v>95</v>
      </c>
    </row>
    <row r="4" spans="1:18" s="3" customFormat="1">
      <c r="A4" s="8"/>
      <c r="C4" s="8"/>
      <c r="D4" s="15"/>
      <c r="E4" s="13"/>
      <c r="F4" s="13"/>
      <c r="G4" s="6"/>
      <c r="H4" s="6"/>
      <c r="I4" s="6"/>
      <c r="J4" s="6"/>
      <c r="K4" s="14"/>
      <c r="L4" s="12"/>
      <c r="M4" s="12"/>
      <c r="N4" s="14"/>
      <c r="O4" s="6"/>
      <c r="P4" s="6"/>
      <c r="R4" s="29"/>
    </row>
    <row r="5" spans="1:18">
      <c r="A5" s="8" t="s">
        <v>83</v>
      </c>
      <c r="B5" s="4"/>
      <c r="C5" s="8" t="s">
        <v>84</v>
      </c>
      <c r="D5" s="16">
        <v>42711</v>
      </c>
      <c r="E5" s="16">
        <v>42711</v>
      </c>
      <c r="F5" s="16">
        <v>42712</v>
      </c>
      <c r="I5" s="7">
        <v>138</v>
      </c>
      <c r="K5" s="5">
        <f>K4-I5+J5</f>
        <v>-138</v>
      </c>
      <c r="R5" s="29">
        <v>108000</v>
      </c>
    </row>
    <row r="6" spans="1:18" s="4" customFormat="1">
      <c r="A6" s="8" t="s">
        <v>21</v>
      </c>
      <c r="B6" s="26" t="s">
        <v>22</v>
      </c>
      <c r="C6" s="8" t="s">
        <v>34</v>
      </c>
      <c r="D6" s="16">
        <v>42440</v>
      </c>
      <c r="E6" s="16">
        <v>42443</v>
      </c>
      <c r="F6" s="16">
        <v>42453</v>
      </c>
      <c r="G6" s="7"/>
      <c r="H6" s="7"/>
      <c r="I6" s="11">
        <v>168</v>
      </c>
      <c r="J6" s="7"/>
      <c r="K6" s="5">
        <f>K5-I6+J6</f>
        <v>-306</v>
      </c>
      <c r="L6" s="7"/>
      <c r="M6" s="7"/>
      <c r="N6" s="7"/>
      <c r="O6" s="7"/>
      <c r="P6" s="7"/>
      <c r="Q6" s="26"/>
      <c r="R6" s="29">
        <v>6226000</v>
      </c>
    </row>
    <row r="7" spans="1:18" s="4" customFormat="1">
      <c r="A7" s="8" t="s">
        <v>21</v>
      </c>
      <c r="B7" s="26" t="s">
        <v>63</v>
      </c>
      <c r="C7" s="8" t="s">
        <v>64</v>
      </c>
      <c r="D7" s="16">
        <v>42536</v>
      </c>
      <c r="E7" s="16">
        <v>42542</v>
      </c>
      <c r="F7" s="16">
        <v>42552</v>
      </c>
      <c r="G7" s="7"/>
      <c r="H7" s="7"/>
      <c r="I7" s="7">
        <v>153</v>
      </c>
      <c r="J7" s="7"/>
      <c r="K7" s="5">
        <f>K6-I7+J7</f>
        <v>-459</v>
      </c>
      <c r="L7" s="7"/>
      <c r="M7" s="7"/>
      <c r="N7" s="7"/>
      <c r="O7" s="7"/>
      <c r="P7" s="7"/>
      <c r="Q7" s="26"/>
      <c r="R7" s="29">
        <v>6226000</v>
      </c>
    </row>
    <row r="8" spans="1:18" s="4" customFormat="1">
      <c r="A8" s="8" t="s">
        <v>21</v>
      </c>
      <c r="B8" s="26" t="s">
        <v>110</v>
      </c>
      <c r="C8" s="8" t="s">
        <v>109</v>
      </c>
      <c r="D8" s="16">
        <v>42916</v>
      </c>
      <c r="E8" s="16">
        <v>42921</v>
      </c>
      <c r="F8" s="16">
        <v>42942</v>
      </c>
      <c r="G8" s="7"/>
      <c r="H8" s="7"/>
      <c r="I8" s="7">
        <v>114</v>
      </c>
      <c r="J8" s="7"/>
      <c r="K8" s="5">
        <f>+K7-I8+J8</f>
        <v>-573</v>
      </c>
      <c r="L8" s="7"/>
      <c r="M8" s="7"/>
      <c r="N8" s="7"/>
      <c r="O8" s="7"/>
      <c r="P8" s="7"/>
      <c r="Q8" s="5">
        <f>+Q7-O8+P8</f>
        <v>0</v>
      </c>
      <c r="R8" s="29">
        <v>6226000</v>
      </c>
    </row>
    <row r="9" spans="1:18" s="4" customFormat="1">
      <c r="A9" s="8" t="s">
        <v>153</v>
      </c>
      <c r="B9" s="26" t="s">
        <v>155</v>
      </c>
      <c r="C9" s="8" t="s">
        <v>154</v>
      </c>
      <c r="D9" s="16">
        <v>43278</v>
      </c>
      <c r="E9" s="16">
        <v>43286</v>
      </c>
      <c r="F9" s="16">
        <v>43298</v>
      </c>
      <c r="G9" s="7"/>
      <c r="H9" s="7"/>
      <c r="I9" s="7">
        <v>143</v>
      </c>
      <c r="J9" s="7"/>
      <c r="K9" s="7">
        <f>K8-I9+J9</f>
        <v>-716</v>
      </c>
      <c r="L9" s="7"/>
      <c r="M9" s="7"/>
      <c r="N9" s="7">
        <f>N8-L9+M9</f>
        <v>0</v>
      </c>
      <c r="O9" s="7"/>
      <c r="P9" s="7"/>
      <c r="Q9" s="7">
        <f>Q8-O9+P9</f>
        <v>0</v>
      </c>
      <c r="R9" s="29">
        <v>6226000</v>
      </c>
    </row>
    <row r="10" spans="1:18" s="4" customFormat="1">
      <c r="A10" s="8" t="s">
        <v>79</v>
      </c>
      <c r="C10" s="8" t="s">
        <v>80</v>
      </c>
      <c r="D10" s="16">
        <v>42705</v>
      </c>
      <c r="E10" s="16">
        <v>42705</v>
      </c>
      <c r="F10" s="16">
        <v>42706</v>
      </c>
      <c r="G10" s="7"/>
      <c r="H10" s="7"/>
      <c r="I10" s="7">
        <v>5.8</v>
      </c>
      <c r="J10" s="7"/>
      <c r="K10" s="5">
        <f>K9-I10+J10</f>
        <v>-721.8</v>
      </c>
      <c r="L10" s="7"/>
      <c r="M10" s="7"/>
      <c r="N10" s="7"/>
      <c r="O10" s="7"/>
      <c r="P10" s="7"/>
      <c r="Q10" s="26"/>
      <c r="R10" s="29">
        <v>625110</v>
      </c>
    </row>
    <row r="11" spans="1:18" s="4" customFormat="1">
      <c r="A11" s="8" t="s">
        <v>2</v>
      </c>
      <c r="B11" s="26"/>
      <c r="C11" s="8" t="s">
        <v>31</v>
      </c>
      <c r="D11" s="16"/>
      <c r="E11" s="16">
        <v>42401</v>
      </c>
      <c r="F11" s="16">
        <v>42402</v>
      </c>
      <c r="G11" s="7"/>
      <c r="H11" s="7"/>
      <c r="I11" s="7">
        <v>10</v>
      </c>
      <c r="J11" s="7"/>
      <c r="K11" s="5">
        <f>K10-I11+J11</f>
        <v>-731.8</v>
      </c>
      <c r="L11" s="7"/>
      <c r="M11" s="7"/>
      <c r="N11" s="7"/>
      <c r="O11" s="7"/>
      <c r="P11" s="7">
        <v>10</v>
      </c>
      <c r="R11" s="29"/>
    </row>
    <row r="12" spans="1:18" s="4" customFormat="1">
      <c r="A12" s="8" t="s">
        <v>125</v>
      </c>
      <c r="B12" s="26"/>
      <c r="C12" s="8" t="s">
        <v>126</v>
      </c>
      <c r="D12" s="16">
        <v>43038</v>
      </c>
      <c r="E12" s="16">
        <v>43066</v>
      </c>
      <c r="F12" s="16">
        <v>43068</v>
      </c>
      <c r="G12" s="7"/>
      <c r="H12" s="7"/>
      <c r="I12" s="7"/>
      <c r="J12" s="7">
        <v>80</v>
      </c>
      <c r="K12" s="5">
        <f>+K11-I12+J12</f>
        <v>-651.79999999999995</v>
      </c>
      <c r="L12" s="7"/>
      <c r="M12" s="7"/>
      <c r="N12" s="7"/>
      <c r="O12" s="7"/>
      <c r="P12" s="7"/>
      <c r="Q12" s="5">
        <f>+Q11-O12+P12</f>
        <v>0</v>
      </c>
      <c r="R12" s="29">
        <v>706000</v>
      </c>
    </row>
    <row r="13" spans="1:18" s="4" customFormat="1">
      <c r="A13" s="8" t="s">
        <v>125</v>
      </c>
      <c r="B13" s="26"/>
      <c r="C13" s="8" t="s">
        <v>145</v>
      </c>
      <c r="D13" s="16">
        <v>43150</v>
      </c>
      <c r="E13" s="16">
        <v>43164</v>
      </c>
      <c r="F13" s="16">
        <v>43173</v>
      </c>
      <c r="G13" s="7"/>
      <c r="H13" s="7"/>
      <c r="I13" s="7"/>
      <c r="J13" s="7">
        <v>320</v>
      </c>
      <c r="K13" s="7">
        <f>K12-I13+J13</f>
        <v>-331.79999999999995</v>
      </c>
      <c r="L13" s="7"/>
      <c r="M13" s="7"/>
      <c r="N13" s="7">
        <f>N12-L13+M13</f>
        <v>0</v>
      </c>
      <c r="O13" s="7"/>
      <c r="P13" s="7"/>
      <c r="Q13" s="7">
        <f>Q12-O13+P13</f>
        <v>0</v>
      </c>
      <c r="R13" s="29">
        <v>706000</v>
      </c>
    </row>
    <row r="14" spans="1:18" s="4" customFormat="1">
      <c r="A14" s="8" t="s">
        <v>81</v>
      </c>
      <c r="C14" s="8">
        <v>4335379</v>
      </c>
      <c r="D14" s="16">
        <v>42705</v>
      </c>
      <c r="E14" s="16">
        <v>42705</v>
      </c>
      <c r="F14" s="16">
        <v>42706</v>
      </c>
      <c r="G14" s="7"/>
      <c r="H14" s="7"/>
      <c r="I14" s="7">
        <v>58</v>
      </c>
      <c r="J14" s="7"/>
      <c r="K14" s="5">
        <f>K13-I14+J14</f>
        <v>-389.79999999999995</v>
      </c>
      <c r="L14" s="7"/>
      <c r="M14" s="7"/>
      <c r="N14" s="7"/>
      <c r="O14" s="7"/>
      <c r="P14" s="7"/>
      <c r="Q14" s="26"/>
      <c r="R14" s="29"/>
    </row>
    <row r="15" spans="1:18" s="4" customFormat="1">
      <c r="A15" s="8" t="s">
        <v>27</v>
      </c>
      <c r="B15" s="26" t="s">
        <v>28</v>
      </c>
      <c r="C15" s="8" t="s">
        <v>47</v>
      </c>
      <c r="D15" s="16">
        <v>42345</v>
      </c>
      <c r="E15" s="16">
        <v>42451</v>
      </c>
      <c r="F15" s="16">
        <v>42453</v>
      </c>
      <c r="G15" s="7"/>
      <c r="H15" s="7"/>
      <c r="I15" s="7"/>
      <c r="J15" s="11">
        <v>50</v>
      </c>
      <c r="K15" s="5">
        <f>K14-I15+J15</f>
        <v>-339.79999999999995</v>
      </c>
      <c r="L15" s="11"/>
      <c r="M15" s="11"/>
      <c r="N15" s="11"/>
      <c r="O15" s="7"/>
      <c r="P15" s="7"/>
      <c r="Q15" s="26"/>
      <c r="R15" s="29">
        <v>706000</v>
      </c>
    </row>
    <row r="16" spans="1:18" s="4" customFormat="1">
      <c r="A16" s="8" t="s">
        <v>149</v>
      </c>
      <c r="B16" s="26"/>
      <c r="C16" s="8" t="s">
        <v>150</v>
      </c>
      <c r="D16" s="16">
        <v>43241</v>
      </c>
      <c r="E16" s="16">
        <v>43244</v>
      </c>
      <c r="F16" s="16">
        <v>43244</v>
      </c>
      <c r="G16" s="7"/>
      <c r="H16" s="7"/>
      <c r="I16" s="7"/>
      <c r="J16" s="7">
        <v>530.6</v>
      </c>
      <c r="K16" s="7">
        <f>K15-I16+J16</f>
        <v>190.80000000000007</v>
      </c>
      <c r="L16" s="7"/>
      <c r="M16" s="7"/>
      <c r="N16" s="7">
        <f>N15-L16+M16</f>
        <v>0</v>
      </c>
      <c r="O16" s="7"/>
      <c r="P16" s="7"/>
      <c r="Q16" s="7">
        <f>Q15-O16+P16</f>
        <v>0</v>
      </c>
      <c r="R16" s="29">
        <v>706000</v>
      </c>
    </row>
    <row r="17" spans="1:18" s="4" customFormat="1">
      <c r="A17" s="8" t="s">
        <v>149</v>
      </c>
      <c r="B17" s="26"/>
      <c r="C17" s="8" t="s">
        <v>168</v>
      </c>
      <c r="D17" s="16">
        <v>43333</v>
      </c>
      <c r="E17" s="16">
        <v>43356</v>
      </c>
      <c r="F17" s="16">
        <v>43356</v>
      </c>
      <c r="G17" s="7"/>
      <c r="H17" s="7"/>
      <c r="I17" s="7"/>
      <c r="J17" s="7">
        <v>593.29999999999995</v>
      </c>
      <c r="K17" s="7">
        <f>K16-I17+J17</f>
        <v>784.1</v>
      </c>
      <c r="L17" s="7"/>
      <c r="M17" s="7"/>
      <c r="N17" s="7">
        <f>N16-L17+M17</f>
        <v>0</v>
      </c>
      <c r="O17" s="7"/>
      <c r="P17" s="7"/>
      <c r="Q17" s="7">
        <f>Q16-O17+P17</f>
        <v>0</v>
      </c>
      <c r="R17" s="29">
        <v>706000</v>
      </c>
    </row>
    <row r="18" spans="1:18">
      <c r="A18" s="8" t="s">
        <v>41</v>
      </c>
      <c r="C18" s="8">
        <v>9916595</v>
      </c>
      <c r="D18" s="16">
        <v>42293</v>
      </c>
      <c r="E18" s="16">
        <v>42292</v>
      </c>
      <c r="F18" s="16">
        <v>42307</v>
      </c>
      <c r="G18" s="7">
        <v>999</v>
      </c>
      <c r="H18" s="25"/>
      <c r="I18" s="25"/>
      <c r="J18" s="25"/>
      <c r="K18" s="25"/>
      <c r="L18" s="25"/>
      <c r="M18" s="25"/>
      <c r="N18" s="25"/>
      <c r="O18" s="25"/>
      <c r="P18" s="25"/>
      <c r="R18" s="29">
        <v>218300</v>
      </c>
    </row>
    <row r="19" spans="1:18" s="4" customFormat="1">
      <c r="A19" s="8" t="s">
        <v>89</v>
      </c>
      <c r="C19" s="8">
        <v>20161031</v>
      </c>
      <c r="D19" s="16">
        <v>42674</v>
      </c>
      <c r="E19" s="16">
        <v>42719</v>
      </c>
      <c r="F19" s="16">
        <v>42720</v>
      </c>
      <c r="G19" s="7"/>
      <c r="H19" s="7"/>
      <c r="I19" s="7">
        <v>185</v>
      </c>
      <c r="J19" s="7"/>
      <c r="K19" s="5">
        <f>K18-I19+J19</f>
        <v>-185</v>
      </c>
      <c r="L19" s="7"/>
      <c r="M19" s="7"/>
      <c r="N19" s="7"/>
      <c r="O19" s="7"/>
      <c r="P19" s="7"/>
      <c r="Q19" s="26"/>
      <c r="R19" s="29">
        <v>635110</v>
      </c>
    </row>
    <row r="20" spans="1:18" s="4" customFormat="1">
      <c r="A20" s="8" t="s">
        <v>89</v>
      </c>
      <c r="B20" s="1"/>
      <c r="C20" s="8">
        <v>20171031</v>
      </c>
      <c r="D20" s="16">
        <v>43039</v>
      </c>
      <c r="E20" s="16">
        <v>43066</v>
      </c>
      <c r="F20" s="16">
        <v>43087</v>
      </c>
      <c r="G20" s="7"/>
      <c r="H20" s="7"/>
      <c r="I20" s="7">
        <v>187</v>
      </c>
      <c r="J20" s="7"/>
      <c r="K20" s="5">
        <f>+K19-I20+J20</f>
        <v>-372</v>
      </c>
      <c r="L20" s="7"/>
      <c r="M20" s="7"/>
      <c r="N20" s="7"/>
      <c r="O20" s="7"/>
      <c r="P20" s="7"/>
      <c r="Q20" s="5">
        <f>+Q19-O20+P20</f>
        <v>0</v>
      </c>
      <c r="R20" s="29">
        <v>635110</v>
      </c>
    </row>
    <row r="21" spans="1:18">
      <c r="A21" s="8" t="s">
        <v>106</v>
      </c>
      <c r="B21" s="1" t="s">
        <v>108</v>
      </c>
      <c r="C21" s="8" t="s">
        <v>107</v>
      </c>
      <c r="D21" s="16">
        <v>42886</v>
      </c>
      <c r="E21" s="16">
        <v>42939</v>
      </c>
      <c r="F21" s="16">
        <v>42948</v>
      </c>
      <c r="I21" s="7">
        <v>606</v>
      </c>
      <c r="K21" s="5">
        <f>+K20-I21+J21</f>
        <v>-978</v>
      </c>
      <c r="Q21" s="5">
        <f>+Q20-O21+P21</f>
        <v>0</v>
      </c>
      <c r="R21" s="29">
        <v>622600</v>
      </c>
    </row>
    <row r="22" spans="1:18">
      <c r="A22" s="8" t="s">
        <v>106</v>
      </c>
      <c r="C22" s="8" t="s">
        <v>158</v>
      </c>
      <c r="D22" s="16">
        <v>43281</v>
      </c>
      <c r="E22" s="16">
        <v>43307</v>
      </c>
      <c r="F22" s="16">
        <v>43308</v>
      </c>
      <c r="I22" s="7">
        <v>726</v>
      </c>
      <c r="K22" s="7">
        <f>K21-I22+J22</f>
        <v>-1704</v>
      </c>
      <c r="N22" s="7">
        <f>N21-L22+M22</f>
        <v>0</v>
      </c>
      <c r="Q22" s="7">
        <f>Q21-O22+P22</f>
        <v>0</v>
      </c>
      <c r="R22" s="29">
        <v>622600</v>
      </c>
    </row>
    <row r="23" spans="1:18" s="4" customFormat="1">
      <c r="A23" s="8" t="s">
        <v>66</v>
      </c>
      <c r="B23" s="4" t="s">
        <v>70</v>
      </c>
      <c r="C23" s="8" t="s">
        <v>67</v>
      </c>
      <c r="D23" s="16">
        <v>42521</v>
      </c>
      <c r="E23" s="16">
        <v>42580</v>
      </c>
      <c r="F23" s="16">
        <v>42584</v>
      </c>
      <c r="G23" s="7"/>
      <c r="H23" s="7"/>
      <c r="I23" s="7">
        <v>479.72</v>
      </c>
      <c r="J23" s="7"/>
      <c r="K23" s="5">
        <f>K22-I23+J23</f>
        <v>-2183.7200000000003</v>
      </c>
      <c r="L23" s="7"/>
      <c r="M23" s="7"/>
      <c r="N23" s="7"/>
      <c r="O23" s="7"/>
      <c r="P23" s="7"/>
      <c r="Q23" s="26"/>
      <c r="R23" s="29">
        <v>622600</v>
      </c>
    </row>
    <row r="24" spans="1:18">
      <c r="A24" s="8" t="s">
        <v>26</v>
      </c>
      <c r="B24" s="26" t="s">
        <v>49</v>
      </c>
      <c r="C24" s="8" t="s">
        <v>46</v>
      </c>
      <c r="D24" s="16">
        <v>42427</v>
      </c>
      <c r="E24" s="16">
        <v>42433</v>
      </c>
      <c r="F24" s="16">
        <v>42436</v>
      </c>
      <c r="J24" s="7">
        <v>200</v>
      </c>
      <c r="K24" s="5">
        <f>K23-I24+J24</f>
        <v>-1983.7200000000003</v>
      </c>
    </row>
    <row r="25" spans="1:18">
      <c r="A25" s="8" t="s">
        <v>32</v>
      </c>
      <c r="B25" s="4"/>
      <c r="C25" s="8" t="s">
        <v>50</v>
      </c>
      <c r="D25" s="16">
        <v>42429</v>
      </c>
      <c r="E25" s="16">
        <v>42428</v>
      </c>
      <c r="F25" s="16">
        <v>42429</v>
      </c>
      <c r="G25" s="5"/>
      <c r="H25" s="5"/>
      <c r="I25" s="5">
        <v>50</v>
      </c>
      <c r="J25" s="5"/>
      <c r="K25" s="5">
        <f>K24-I25+J25</f>
        <v>-2033.7200000000003</v>
      </c>
      <c r="L25" s="5"/>
      <c r="M25" s="5"/>
      <c r="N25" s="5"/>
      <c r="O25" s="5"/>
      <c r="P25" s="5"/>
    </row>
    <row r="26" spans="1:18">
      <c r="A26" s="8" t="s">
        <v>32</v>
      </c>
      <c r="B26" s="4"/>
      <c r="C26" s="8" t="s">
        <v>52</v>
      </c>
      <c r="D26" s="16">
        <v>42460</v>
      </c>
      <c r="E26" s="16">
        <v>42458</v>
      </c>
      <c r="F26" s="16">
        <v>42459</v>
      </c>
      <c r="G26" s="5"/>
      <c r="H26" s="5"/>
      <c r="I26" s="5">
        <v>47.27</v>
      </c>
      <c r="J26" s="5"/>
      <c r="K26" s="5">
        <f>K25-I26+J26</f>
        <v>-2080.9900000000002</v>
      </c>
      <c r="L26" s="5"/>
      <c r="M26" s="5"/>
      <c r="N26" s="5"/>
      <c r="O26" s="5"/>
      <c r="P26" s="5"/>
    </row>
    <row r="27" spans="1:18">
      <c r="A27" s="8" t="s">
        <v>32</v>
      </c>
      <c r="B27" s="4"/>
      <c r="C27" s="8" t="s">
        <v>92</v>
      </c>
      <c r="D27" s="16">
        <v>42704</v>
      </c>
      <c r="E27" s="16">
        <v>42723</v>
      </c>
      <c r="F27" s="16">
        <v>42723</v>
      </c>
      <c r="I27" s="7">
        <v>3.29</v>
      </c>
      <c r="K27" s="5">
        <f>K26-I27+J27</f>
        <v>-2084.2800000000002</v>
      </c>
    </row>
    <row r="28" spans="1:18">
      <c r="A28" s="8" t="s">
        <v>1</v>
      </c>
      <c r="B28" s="4" t="s">
        <v>10</v>
      </c>
      <c r="C28" s="8" t="s">
        <v>9</v>
      </c>
      <c r="D28" s="16">
        <v>42416</v>
      </c>
      <c r="E28" s="16">
        <v>42285</v>
      </c>
      <c r="F28" s="16">
        <v>42417</v>
      </c>
      <c r="G28" s="5">
        <v>56.16</v>
      </c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>
      <c r="A29" s="8" t="s">
        <v>1</v>
      </c>
      <c r="B29" s="1" t="s">
        <v>19</v>
      </c>
      <c r="C29" s="8" t="s">
        <v>9</v>
      </c>
      <c r="D29" s="16">
        <v>42416</v>
      </c>
      <c r="E29" s="16">
        <v>42411</v>
      </c>
      <c r="F29" s="16">
        <v>42417</v>
      </c>
      <c r="I29" s="7">
        <v>2.5</v>
      </c>
      <c r="K29" s="5">
        <f>K28-I29+J29</f>
        <v>-2.5</v>
      </c>
    </row>
    <row r="30" spans="1:18">
      <c r="A30" s="8" t="s">
        <v>85</v>
      </c>
      <c r="B30" s="4"/>
      <c r="C30" s="8" t="s">
        <v>84</v>
      </c>
      <c r="D30" s="16">
        <v>42716</v>
      </c>
      <c r="E30" s="16">
        <v>42716</v>
      </c>
      <c r="F30" s="16">
        <v>42717</v>
      </c>
      <c r="I30" s="7">
        <v>110.95</v>
      </c>
      <c r="K30" s="5">
        <f>K29-I30+J30</f>
        <v>-113.45</v>
      </c>
    </row>
    <row r="31" spans="1:18">
      <c r="A31" s="8" t="s">
        <v>29</v>
      </c>
      <c r="B31" s="4"/>
      <c r="C31" s="8" t="s">
        <v>30</v>
      </c>
      <c r="D31" s="16">
        <v>42380</v>
      </c>
      <c r="E31" s="16">
        <v>42380</v>
      </c>
      <c r="F31" s="16">
        <v>42380</v>
      </c>
      <c r="G31" s="5"/>
      <c r="H31" s="5"/>
      <c r="I31" s="5">
        <v>53.24</v>
      </c>
      <c r="J31" s="5"/>
      <c r="K31" s="5">
        <f>-I31</f>
        <v>-53.24</v>
      </c>
      <c r="L31" s="5"/>
      <c r="M31" s="5"/>
      <c r="N31" s="5"/>
      <c r="O31" s="5"/>
      <c r="P31" s="5"/>
      <c r="Q31" s="4"/>
      <c r="R31" s="29">
        <v>627000</v>
      </c>
    </row>
    <row r="32" spans="1:18" s="10" customFormat="1">
      <c r="A32" s="8" t="s">
        <v>29</v>
      </c>
      <c r="B32" s="4"/>
      <c r="C32" s="8" t="s">
        <v>30</v>
      </c>
      <c r="D32" s="16">
        <v>43285</v>
      </c>
      <c r="E32" s="16">
        <v>43285</v>
      </c>
      <c r="F32" s="16">
        <v>43285</v>
      </c>
      <c r="G32" s="7"/>
      <c r="H32" s="7"/>
      <c r="I32" s="7">
        <v>57</v>
      </c>
      <c r="J32" s="7"/>
      <c r="K32" s="5">
        <f>K31-I32+J32</f>
        <v>-110.24000000000001</v>
      </c>
      <c r="L32" s="7"/>
      <c r="M32" s="7"/>
      <c r="N32" s="7"/>
      <c r="O32" s="7"/>
      <c r="P32" s="7"/>
      <c r="R32" s="29">
        <v>627000</v>
      </c>
    </row>
    <row r="33" spans="1:18" s="10" customFormat="1">
      <c r="A33" s="8" t="s">
        <v>29</v>
      </c>
      <c r="B33" s="4"/>
      <c r="C33" s="8" t="s">
        <v>30</v>
      </c>
      <c r="D33" s="16">
        <v>42647</v>
      </c>
      <c r="E33" s="16">
        <v>42647</v>
      </c>
      <c r="F33" s="16">
        <v>42647</v>
      </c>
      <c r="G33" s="7"/>
      <c r="H33" s="7"/>
      <c r="I33" s="7">
        <v>57</v>
      </c>
      <c r="J33" s="7"/>
      <c r="K33" s="5">
        <f>K32-I33+J33</f>
        <v>-167.24</v>
      </c>
      <c r="L33" s="7"/>
      <c r="M33" s="7"/>
      <c r="N33" s="7"/>
      <c r="O33" s="7"/>
      <c r="P33" s="7"/>
      <c r="R33" s="29">
        <v>627000</v>
      </c>
    </row>
    <row r="34" spans="1:18">
      <c r="A34" s="8" t="s">
        <v>29</v>
      </c>
      <c r="B34" s="4"/>
      <c r="C34" s="8" t="s">
        <v>30</v>
      </c>
      <c r="D34" s="16">
        <v>42738</v>
      </c>
      <c r="E34" s="16">
        <v>42738</v>
      </c>
      <c r="F34" s="16">
        <v>42738</v>
      </c>
      <c r="I34" s="7">
        <v>63</v>
      </c>
      <c r="K34" s="5">
        <f>+K33-I34+J34</f>
        <v>-230.24</v>
      </c>
      <c r="Q34" s="5">
        <f>+Q33-O34+P34</f>
        <v>0</v>
      </c>
      <c r="R34" s="29">
        <v>627000</v>
      </c>
    </row>
    <row r="35" spans="1:18" s="13" customFormat="1">
      <c r="A35" s="8" t="s">
        <v>29</v>
      </c>
      <c r="B35" s="4"/>
      <c r="C35" s="8" t="s">
        <v>30</v>
      </c>
      <c r="D35" s="16">
        <v>42829</v>
      </c>
      <c r="E35" s="16">
        <v>42829</v>
      </c>
      <c r="F35" s="16">
        <v>42829</v>
      </c>
      <c r="G35" s="7"/>
      <c r="H35" s="7"/>
      <c r="I35" s="7">
        <v>63</v>
      </c>
      <c r="J35" s="7"/>
      <c r="K35" s="5">
        <f>+K34-I35+J35</f>
        <v>-293.24</v>
      </c>
      <c r="L35" s="7"/>
      <c r="M35" s="7"/>
      <c r="N35" s="7"/>
      <c r="O35" s="7"/>
      <c r="P35" s="7"/>
      <c r="Q35" s="5">
        <f>+Q34-O35+P35</f>
        <v>0</v>
      </c>
      <c r="R35" s="29">
        <v>627000</v>
      </c>
    </row>
    <row r="36" spans="1:18">
      <c r="A36" s="8" t="s">
        <v>29</v>
      </c>
      <c r="B36" s="4"/>
      <c r="C36" s="8" t="s">
        <v>30</v>
      </c>
      <c r="D36" s="16">
        <v>42920</v>
      </c>
      <c r="E36" s="16">
        <v>42920</v>
      </c>
      <c r="F36" s="16">
        <v>42920</v>
      </c>
      <c r="I36" s="7">
        <v>63</v>
      </c>
      <c r="K36" s="5">
        <f>+K35-I36+J36</f>
        <v>-356.24</v>
      </c>
      <c r="Q36" s="5">
        <f>+Q35-O36+P36</f>
        <v>0</v>
      </c>
      <c r="R36" s="29">
        <v>627000</v>
      </c>
    </row>
    <row r="37" spans="1:18" s="13" customFormat="1">
      <c r="A37" s="8" t="s">
        <v>29</v>
      </c>
      <c r="B37" s="4"/>
      <c r="C37" s="8" t="s">
        <v>30</v>
      </c>
      <c r="D37" s="16">
        <v>43011</v>
      </c>
      <c r="E37" s="16">
        <v>43011</v>
      </c>
      <c r="F37" s="16">
        <v>43011</v>
      </c>
      <c r="G37" s="7"/>
      <c r="H37" s="7"/>
      <c r="I37" s="7">
        <v>63</v>
      </c>
      <c r="J37" s="7"/>
      <c r="K37" s="5">
        <f>+K36-I37+J37</f>
        <v>-419.24</v>
      </c>
      <c r="L37" s="7"/>
      <c r="M37" s="7"/>
      <c r="N37" s="7"/>
      <c r="O37" s="7"/>
      <c r="P37" s="7"/>
      <c r="Q37" s="5">
        <f>+Q36-O37+P37</f>
        <v>0</v>
      </c>
      <c r="R37" s="29">
        <v>627000</v>
      </c>
    </row>
    <row r="38" spans="1:18" s="13" customFormat="1">
      <c r="A38" s="8" t="s">
        <v>29</v>
      </c>
      <c r="B38" s="4"/>
      <c r="C38" s="8" t="s">
        <v>30</v>
      </c>
      <c r="D38" s="16">
        <v>43117</v>
      </c>
      <c r="E38" s="16">
        <v>43117</v>
      </c>
      <c r="F38" s="16">
        <v>43117</v>
      </c>
      <c r="G38" s="7"/>
      <c r="H38" s="7"/>
      <c r="I38" s="7">
        <v>72</v>
      </c>
      <c r="J38" s="7"/>
      <c r="K38" s="7">
        <f>K37-I38+J38</f>
        <v>-491.24</v>
      </c>
      <c r="L38" s="7"/>
      <c r="M38" s="7"/>
      <c r="N38" s="7">
        <f>N37-L38+M38</f>
        <v>0</v>
      </c>
      <c r="O38" s="7"/>
      <c r="P38" s="7"/>
      <c r="Q38" s="7">
        <f>Q37-O38+P38</f>
        <v>0</v>
      </c>
      <c r="R38" s="29">
        <v>627000</v>
      </c>
    </row>
    <row r="39" spans="1:18" s="13" customFormat="1">
      <c r="A39" s="8" t="s">
        <v>29</v>
      </c>
      <c r="B39" s="4"/>
      <c r="C39" s="8" t="s">
        <v>30</v>
      </c>
      <c r="D39" s="16">
        <v>43207</v>
      </c>
      <c r="E39" s="16">
        <v>43207</v>
      </c>
      <c r="F39" s="16">
        <v>43207</v>
      </c>
      <c r="G39" s="7"/>
      <c r="H39" s="7"/>
      <c r="I39" s="7">
        <v>72</v>
      </c>
      <c r="J39" s="7"/>
      <c r="K39" s="7">
        <f>K38-I39+J39</f>
        <v>-563.24</v>
      </c>
      <c r="L39" s="7"/>
      <c r="M39" s="7"/>
      <c r="N39" s="7">
        <f>N38-L39+M39</f>
        <v>0</v>
      </c>
      <c r="O39" s="7"/>
      <c r="P39" s="7"/>
      <c r="Q39" s="7">
        <f>Q38-O39+P39</f>
        <v>0</v>
      </c>
      <c r="R39" s="29">
        <v>627000</v>
      </c>
    </row>
    <row r="40" spans="1:18" s="13" customFormat="1">
      <c r="A40" s="8" t="s">
        <v>29</v>
      </c>
      <c r="B40" s="4"/>
      <c r="C40" s="8" t="s">
        <v>30</v>
      </c>
      <c r="D40" s="16">
        <v>43298</v>
      </c>
      <c r="E40" s="16">
        <v>43298</v>
      </c>
      <c r="F40" s="16">
        <v>43298</v>
      </c>
      <c r="G40" s="7"/>
      <c r="H40" s="7"/>
      <c r="I40" s="7">
        <v>72</v>
      </c>
      <c r="J40" s="7"/>
      <c r="K40" s="7">
        <f>K39-I40+J40</f>
        <v>-635.24</v>
      </c>
      <c r="L40" s="7"/>
      <c r="M40" s="7"/>
      <c r="N40" s="7">
        <f>N39-L40+M40</f>
        <v>0</v>
      </c>
      <c r="O40" s="7"/>
      <c r="P40" s="7"/>
      <c r="Q40" s="7">
        <f>Q39-O40+P40</f>
        <v>0</v>
      </c>
      <c r="R40" s="29">
        <v>627000</v>
      </c>
    </row>
    <row r="41" spans="1:18" s="13" customFormat="1">
      <c r="A41" s="8" t="s">
        <v>29</v>
      </c>
      <c r="B41" s="4"/>
      <c r="C41" s="8" t="s">
        <v>30</v>
      </c>
      <c r="D41" s="16">
        <v>43390</v>
      </c>
      <c r="E41" s="16">
        <v>43390</v>
      </c>
      <c r="F41" s="16">
        <v>43390</v>
      </c>
      <c r="G41" s="7"/>
      <c r="H41" s="7"/>
      <c r="I41" s="7">
        <v>72</v>
      </c>
      <c r="J41" s="7"/>
      <c r="K41" s="7">
        <f>K40-I41+J41</f>
        <v>-707.24</v>
      </c>
      <c r="L41" s="7"/>
      <c r="M41" s="7"/>
      <c r="N41" s="7">
        <f>N40-L41+M41</f>
        <v>0</v>
      </c>
      <c r="O41" s="7"/>
      <c r="P41" s="7"/>
      <c r="Q41" s="7">
        <f>Q40-O41+P41</f>
        <v>0</v>
      </c>
      <c r="R41" s="29">
        <v>627000</v>
      </c>
    </row>
    <row r="42" spans="1:18" s="13" customFormat="1">
      <c r="A42" s="8" t="s">
        <v>6</v>
      </c>
      <c r="B42" s="4"/>
      <c r="C42" s="8" t="s">
        <v>8</v>
      </c>
      <c r="D42" s="16">
        <v>42285</v>
      </c>
      <c r="E42" s="16">
        <v>42285</v>
      </c>
      <c r="F42" s="16">
        <v>42285</v>
      </c>
      <c r="G42" s="5"/>
      <c r="H42" s="5"/>
      <c r="I42" s="5"/>
      <c r="J42" s="5"/>
      <c r="K42" s="5"/>
      <c r="L42" s="5"/>
      <c r="M42" s="5"/>
      <c r="N42" s="5"/>
      <c r="O42" s="5">
        <v>5.2</v>
      </c>
      <c r="P42" s="5"/>
      <c r="Q42" s="4"/>
      <c r="R42" s="29">
        <v>626100</v>
      </c>
    </row>
    <row r="43" spans="1:18" s="13" customFormat="1">
      <c r="A43" s="8" t="s">
        <v>6</v>
      </c>
      <c r="B43" s="4"/>
      <c r="C43" s="8" t="s">
        <v>11</v>
      </c>
      <c r="D43" s="16">
        <v>42300</v>
      </c>
      <c r="E43" s="16">
        <v>42300</v>
      </c>
      <c r="F43" s="16">
        <v>42300</v>
      </c>
      <c r="G43" s="5"/>
      <c r="H43" s="5"/>
      <c r="I43" s="5"/>
      <c r="J43" s="5"/>
      <c r="K43" s="5"/>
      <c r="L43" s="5"/>
      <c r="M43" s="5"/>
      <c r="N43" s="5"/>
      <c r="O43" s="5">
        <v>5.2</v>
      </c>
      <c r="P43" s="5"/>
      <c r="Q43" s="4"/>
      <c r="R43" s="29">
        <v>626100</v>
      </c>
    </row>
    <row r="44" spans="1:18" s="13" customFormat="1">
      <c r="A44" s="8" t="s">
        <v>6</v>
      </c>
      <c r="B44" s="4"/>
      <c r="C44" s="8" t="s">
        <v>12</v>
      </c>
      <c r="D44" s="16">
        <v>42320</v>
      </c>
      <c r="E44" s="16">
        <v>42320</v>
      </c>
      <c r="F44" s="16">
        <v>42338</v>
      </c>
      <c r="G44" s="5">
        <v>6.67</v>
      </c>
      <c r="H44" s="5"/>
      <c r="I44" s="5"/>
      <c r="J44" s="5"/>
      <c r="K44" s="5"/>
      <c r="L44" s="5"/>
      <c r="M44" s="5"/>
      <c r="N44" s="5"/>
      <c r="O44" s="5"/>
      <c r="P44" s="5"/>
      <c r="Q44" s="4"/>
      <c r="R44" s="29"/>
    </row>
    <row r="45" spans="1:18" s="13" customFormat="1">
      <c r="A45" s="8" t="s">
        <v>6</v>
      </c>
      <c r="B45" s="26"/>
      <c r="C45" s="8" t="s">
        <v>45</v>
      </c>
      <c r="D45" s="26"/>
      <c r="E45" s="16">
        <v>42394</v>
      </c>
      <c r="F45" s="16">
        <v>42394</v>
      </c>
      <c r="G45" s="7"/>
      <c r="H45" s="7"/>
      <c r="I45" s="7"/>
      <c r="J45" s="7"/>
      <c r="K45" s="5">
        <f>K44-I45+J45</f>
        <v>0</v>
      </c>
      <c r="L45" s="7"/>
      <c r="M45" s="7"/>
      <c r="N45" s="7"/>
      <c r="O45" s="7">
        <v>0.68</v>
      </c>
      <c r="P45" s="7"/>
      <c r="R45" s="29">
        <v>626100</v>
      </c>
    </row>
    <row r="46" spans="1:18" s="13" customFormat="1">
      <c r="A46" s="8" t="s">
        <v>6</v>
      </c>
      <c r="B46" s="26"/>
      <c r="C46" s="8" t="s">
        <v>18</v>
      </c>
      <c r="D46" s="26"/>
      <c r="E46" s="16">
        <v>42411</v>
      </c>
      <c r="F46" s="16">
        <v>42411</v>
      </c>
      <c r="G46" s="7"/>
      <c r="H46" s="7"/>
      <c r="I46" s="7"/>
      <c r="J46" s="7"/>
      <c r="K46" s="5">
        <f>K45-I46+J46</f>
        <v>0</v>
      </c>
      <c r="L46" s="7"/>
      <c r="M46" s="7"/>
      <c r="N46" s="7"/>
      <c r="O46" s="7">
        <v>1.4</v>
      </c>
      <c r="P46" s="7"/>
      <c r="R46" s="29">
        <v>626100</v>
      </c>
    </row>
    <row r="47" spans="1:18" s="13" customFormat="1">
      <c r="A47" s="8" t="s">
        <v>6</v>
      </c>
      <c r="B47" s="26"/>
      <c r="C47" s="8" t="s">
        <v>36</v>
      </c>
      <c r="D47" s="26"/>
      <c r="E47" s="16">
        <v>42444</v>
      </c>
      <c r="F47" s="16">
        <v>42444</v>
      </c>
      <c r="G47" s="7"/>
      <c r="H47" s="7"/>
      <c r="I47" s="7"/>
      <c r="J47" s="7"/>
      <c r="K47" s="5">
        <f>K46-I47+J47</f>
        <v>0</v>
      </c>
      <c r="L47" s="7"/>
      <c r="M47" s="7"/>
      <c r="N47" s="7"/>
      <c r="O47" s="7">
        <v>0.68</v>
      </c>
      <c r="P47" s="7"/>
      <c r="R47" s="29">
        <v>626100</v>
      </c>
    </row>
    <row r="48" spans="1:18" s="13" customFormat="1">
      <c r="A48" s="8" t="s">
        <v>6</v>
      </c>
      <c r="B48" s="26"/>
      <c r="C48" s="8" t="s">
        <v>56</v>
      </c>
      <c r="D48" s="16"/>
      <c r="E48" s="16">
        <v>42488</v>
      </c>
      <c r="F48" s="16">
        <v>42488</v>
      </c>
      <c r="G48" s="7"/>
      <c r="H48" s="7"/>
      <c r="I48" s="7"/>
      <c r="J48" s="7"/>
      <c r="K48" s="5">
        <f>K47-I48+J48</f>
        <v>0</v>
      </c>
      <c r="L48" s="7"/>
      <c r="M48" s="7"/>
      <c r="N48" s="7"/>
      <c r="O48" s="7">
        <v>1.4</v>
      </c>
      <c r="P48" s="7"/>
      <c r="R48" s="29">
        <v>626100</v>
      </c>
    </row>
    <row r="49" spans="1:18" s="13" customFormat="1">
      <c r="A49" s="8" t="s">
        <v>6</v>
      </c>
      <c r="B49" s="26"/>
      <c r="C49" s="21" t="s">
        <v>100</v>
      </c>
      <c r="D49" s="16">
        <v>42853</v>
      </c>
      <c r="E49" s="16">
        <v>42853</v>
      </c>
      <c r="F49" s="16">
        <v>42857</v>
      </c>
      <c r="G49" s="7"/>
      <c r="H49" s="7"/>
      <c r="I49" s="7">
        <v>5</v>
      </c>
      <c r="J49" s="7"/>
      <c r="K49" s="5">
        <f>+K48-I49+J49</f>
        <v>-5</v>
      </c>
      <c r="L49" s="7"/>
      <c r="M49" s="7"/>
      <c r="N49" s="7"/>
      <c r="O49" s="7"/>
      <c r="P49" s="7">
        <v>5</v>
      </c>
      <c r="Q49" s="5">
        <f>+Q48-O49+P49</f>
        <v>5</v>
      </c>
      <c r="R49" s="29">
        <v>626100</v>
      </c>
    </row>
    <row r="50" spans="1:18" s="13" customFormat="1">
      <c r="A50" s="8" t="s">
        <v>6</v>
      </c>
      <c r="B50" s="26"/>
      <c r="C50" s="8" t="s">
        <v>111</v>
      </c>
      <c r="D50" s="16">
        <v>42853</v>
      </c>
      <c r="E50" s="16">
        <v>42853</v>
      </c>
      <c r="F50" s="16">
        <v>42853</v>
      </c>
      <c r="G50" s="7"/>
      <c r="H50" s="7"/>
      <c r="I50" s="7"/>
      <c r="J50" s="7"/>
      <c r="K50" s="5">
        <f>+K49-I50+J50</f>
        <v>-5</v>
      </c>
      <c r="L50" s="7"/>
      <c r="M50" s="7"/>
      <c r="N50" s="7"/>
      <c r="O50" s="7">
        <v>0.7</v>
      </c>
      <c r="P50" s="7"/>
      <c r="Q50" s="5">
        <f>+Q49-O50+P50</f>
        <v>4.3</v>
      </c>
      <c r="R50" s="29">
        <v>626100</v>
      </c>
    </row>
    <row r="51" spans="1:18" s="13" customFormat="1">
      <c r="A51" s="8" t="s">
        <v>6</v>
      </c>
      <c r="B51" s="26"/>
      <c r="C51" s="8" t="s">
        <v>112</v>
      </c>
      <c r="D51" s="16">
        <v>42921</v>
      </c>
      <c r="E51" s="16">
        <v>42921</v>
      </c>
      <c r="F51" s="16">
        <v>42921</v>
      </c>
      <c r="G51" s="7"/>
      <c r="H51" s="7"/>
      <c r="I51" s="7"/>
      <c r="J51" s="7"/>
      <c r="K51" s="5">
        <f>+K50-I51+J51</f>
        <v>-5</v>
      </c>
      <c r="L51" s="7"/>
      <c r="M51" s="7"/>
      <c r="N51" s="7"/>
      <c r="O51" s="7">
        <v>0.7</v>
      </c>
      <c r="P51" s="7"/>
      <c r="Q51" s="5">
        <f>+Q50-O51+P51</f>
        <v>3.5999999999999996</v>
      </c>
      <c r="R51" s="29">
        <v>626100</v>
      </c>
    </row>
    <row r="52" spans="1:18" s="15" customFormat="1">
      <c r="A52" s="8" t="s">
        <v>6</v>
      </c>
      <c r="B52" s="26"/>
      <c r="C52" s="8" t="s">
        <v>127</v>
      </c>
      <c r="D52" s="16">
        <v>43074</v>
      </c>
      <c r="E52" s="16">
        <v>43074</v>
      </c>
      <c r="F52" s="16">
        <v>43074</v>
      </c>
      <c r="G52" s="7"/>
      <c r="H52" s="7"/>
      <c r="I52" s="7"/>
      <c r="J52" s="7"/>
      <c r="K52" s="5">
        <f>+K51-I52+J52</f>
        <v>-5</v>
      </c>
      <c r="L52" s="7"/>
      <c r="M52" s="7"/>
      <c r="N52" s="7"/>
      <c r="O52" s="7">
        <v>1.7</v>
      </c>
      <c r="P52" s="7"/>
      <c r="Q52" s="5">
        <f>+Q51-O52+P52</f>
        <v>1.8999999999999997</v>
      </c>
      <c r="R52" s="29">
        <v>626100</v>
      </c>
    </row>
    <row r="53" spans="1:18" s="15" customFormat="1">
      <c r="A53" s="8" t="s">
        <v>6</v>
      </c>
      <c r="B53" s="26"/>
      <c r="C53" s="8" t="s">
        <v>128</v>
      </c>
      <c r="D53" s="16">
        <v>43075</v>
      </c>
      <c r="E53" s="16">
        <v>43075</v>
      </c>
      <c r="F53" s="16">
        <v>43075</v>
      </c>
      <c r="G53" s="7"/>
      <c r="H53" s="7"/>
      <c r="I53" s="7"/>
      <c r="J53" s="7"/>
      <c r="K53" s="5">
        <f>+K52-I53+J53</f>
        <v>-5</v>
      </c>
      <c r="L53" s="7"/>
      <c r="M53" s="7"/>
      <c r="N53" s="7"/>
      <c r="O53" s="7">
        <v>2.84</v>
      </c>
      <c r="P53" s="7"/>
      <c r="Q53" s="5">
        <f>+Q52-O53+P53</f>
        <v>-0.94000000000000017</v>
      </c>
      <c r="R53" s="29">
        <v>626100</v>
      </c>
    </row>
    <row r="54" spans="1:18" s="15" customFormat="1">
      <c r="A54" s="8" t="s">
        <v>6</v>
      </c>
      <c r="B54" s="26"/>
      <c r="C54" s="21" t="s">
        <v>100</v>
      </c>
      <c r="D54" s="16">
        <v>43075</v>
      </c>
      <c r="E54" s="16">
        <v>43075</v>
      </c>
      <c r="F54" s="16">
        <v>43076</v>
      </c>
      <c r="G54" s="7"/>
      <c r="H54" s="7"/>
      <c r="I54" s="7">
        <v>5</v>
      </c>
      <c r="J54" s="7"/>
      <c r="K54" s="5">
        <f>+K53-I54+J54</f>
        <v>-10</v>
      </c>
      <c r="L54" s="7"/>
      <c r="M54" s="7"/>
      <c r="N54" s="7"/>
      <c r="O54" s="7"/>
      <c r="P54" s="7">
        <v>5</v>
      </c>
      <c r="Q54" s="5">
        <f>+Q53-O54+P54</f>
        <v>4.0599999999999996</v>
      </c>
      <c r="R54" s="29">
        <v>626100</v>
      </c>
    </row>
    <row r="55" spans="1:18" s="15" customFormat="1">
      <c r="A55" s="8" t="s">
        <v>6</v>
      </c>
      <c r="B55" s="26"/>
      <c r="C55" s="8">
        <v>205244075</v>
      </c>
      <c r="D55" s="16">
        <v>43103</v>
      </c>
      <c r="E55" s="16">
        <v>43103</v>
      </c>
      <c r="F55" s="16">
        <v>43103</v>
      </c>
      <c r="G55" s="7"/>
      <c r="H55" s="7"/>
      <c r="I55" s="7"/>
      <c r="J55" s="7"/>
      <c r="K55" s="7">
        <f>K54-I55+J55</f>
        <v>-10</v>
      </c>
      <c r="L55" s="7"/>
      <c r="M55" s="7"/>
      <c r="N55" s="7">
        <f>N54-L55+M55</f>
        <v>0</v>
      </c>
      <c r="O55" s="7">
        <v>0.75</v>
      </c>
      <c r="P55" s="7"/>
      <c r="Q55" s="7">
        <f>Q54-O55+P55</f>
        <v>3.3099999999999996</v>
      </c>
      <c r="R55" s="29">
        <v>626100</v>
      </c>
    </row>
    <row r="56" spans="1:18" s="15" customFormat="1">
      <c r="A56" s="8" t="s">
        <v>6</v>
      </c>
      <c r="B56" s="26"/>
      <c r="C56" s="8">
        <v>205723156</v>
      </c>
      <c r="D56" s="16">
        <v>43123</v>
      </c>
      <c r="E56" s="16">
        <v>43123</v>
      </c>
      <c r="F56" s="16">
        <v>43123</v>
      </c>
      <c r="G56" s="7"/>
      <c r="H56" s="7"/>
      <c r="I56" s="7"/>
      <c r="J56" s="7"/>
      <c r="K56" s="7">
        <f>K55-I56+J56</f>
        <v>-10</v>
      </c>
      <c r="L56" s="7"/>
      <c r="M56" s="7"/>
      <c r="N56" s="7">
        <f>N55-L56+M56</f>
        <v>0</v>
      </c>
      <c r="O56" s="7">
        <v>0.73</v>
      </c>
      <c r="P56" s="7"/>
      <c r="Q56" s="7">
        <f>Q55-O56+P56</f>
        <v>2.5799999999999996</v>
      </c>
      <c r="R56" s="29">
        <v>626100</v>
      </c>
    </row>
    <row r="57" spans="1:18" s="15" customFormat="1">
      <c r="A57" s="8" t="s">
        <v>6</v>
      </c>
      <c r="B57" s="26"/>
      <c r="C57" s="21" t="s">
        <v>100</v>
      </c>
      <c r="D57" s="16">
        <v>43175</v>
      </c>
      <c r="E57" s="16">
        <v>43175</v>
      </c>
      <c r="F57" s="16">
        <v>43178</v>
      </c>
      <c r="G57" s="7"/>
      <c r="H57" s="7"/>
      <c r="I57" s="7">
        <v>5</v>
      </c>
      <c r="J57" s="7"/>
      <c r="K57" s="7">
        <f>K56-I57+J57</f>
        <v>-15</v>
      </c>
      <c r="L57" s="7"/>
      <c r="M57" s="7"/>
      <c r="N57" s="7">
        <f>N56-L57+M57</f>
        <v>0</v>
      </c>
      <c r="O57" s="7"/>
      <c r="P57" s="7">
        <v>5</v>
      </c>
      <c r="Q57" s="7">
        <f>Q56-O57+P57</f>
        <v>7.58</v>
      </c>
      <c r="R57" s="29">
        <v>626100</v>
      </c>
    </row>
    <row r="58" spans="1:18" s="15" customFormat="1">
      <c r="A58" s="8" t="s">
        <v>6</v>
      </c>
      <c r="B58" s="26"/>
      <c r="C58" s="8">
        <v>207043150</v>
      </c>
      <c r="D58" s="16">
        <v>43175</v>
      </c>
      <c r="E58" s="16">
        <v>43175</v>
      </c>
      <c r="F58" s="16">
        <v>43175</v>
      </c>
      <c r="G58" s="7"/>
      <c r="H58" s="7"/>
      <c r="I58" s="7"/>
      <c r="J58" s="7"/>
      <c r="K58" s="7">
        <f>K57-I58+J58</f>
        <v>-15</v>
      </c>
      <c r="L58" s="7"/>
      <c r="M58" s="7"/>
      <c r="N58" s="7">
        <f>N57-L58+M58</f>
        <v>0</v>
      </c>
      <c r="O58" s="7">
        <v>0.73</v>
      </c>
      <c r="P58" s="7"/>
      <c r="Q58" s="7">
        <f>Q57-O58+P58</f>
        <v>6.85</v>
      </c>
      <c r="R58" s="29">
        <v>626100</v>
      </c>
    </row>
    <row r="59" spans="1:18" s="15" customFormat="1">
      <c r="A59" s="8" t="s">
        <v>6</v>
      </c>
      <c r="B59" s="26"/>
      <c r="C59" s="8">
        <v>207042894</v>
      </c>
      <c r="D59" s="16">
        <v>43175</v>
      </c>
      <c r="E59" s="16">
        <v>43175</v>
      </c>
      <c r="F59" s="16">
        <v>43175</v>
      </c>
      <c r="G59" s="7"/>
      <c r="H59" s="7"/>
      <c r="I59" s="7"/>
      <c r="J59" s="7"/>
      <c r="K59" s="7">
        <f>K58-I59+J59</f>
        <v>-15</v>
      </c>
      <c r="L59" s="7"/>
      <c r="M59" s="7"/>
      <c r="N59" s="7">
        <f>N58-L59+M59</f>
        <v>0</v>
      </c>
      <c r="O59" s="7">
        <v>0.73</v>
      </c>
      <c r="P59" s="7"/>
      <c r="Q59" s="7">
        <f>Q58-O59+P59</f>
        <v>6.1199999999999992</v>
      </c>
      <c r="R59" s="29">
        <v>626100</v>
      </c>
    </row>
    <row r="60" spans="1:18" s="15" customFormat="1">
      <c r="A60" s="8" t="s">
        <v>6</v>
      </c>
      <c r="B60" s="26"/>
      <c r="C60" s="8">
        <v>207261692</v>
      </c>
      <c r="D60" s="16">
        <v>43184</v>
      </c>
      <c r="E60" s="16">
        <v>43184</v>
      </c>
      <c r="F60" s="16">
        <v>43184</v>
      </c>
      <c r="G60" s="7"/>
      <c r="H60" s="7"/>
      <c r="I60" s="7"/>
      <c r="J60" s="7"/>
      <c r="K60" s="7">
        <f>K59-I60+J60</f>
        <v>-15</v>
      </c>
      <c r="L60" s="7"/>
      <c r="M60" s="7"/>
      <c r="N60" s="7">
        <f>N59-L60+M60</f>
        <v>0</v>
      </c>
      <c r="O60" s="7">
        <v>0.73</v>
      </c>
      <c r="P60" s="7"/>
      <c r="Q60" s="7">
        <f>Q59-O60+P60</f>
        <v>5.3899999999999988</v>
      </c>
      <c r="R60" s="29">
        <v>626100</v>
      </c>
    </row>
    <row r="61" spans="1:18" s="15" customFormat="1">
      <c r="A61" s="8" t="s">
        <v>6</v>
      </c>
      <c r="B61" s="26"/>
      <c r="C61" s="8">
        <v>208390432</v>
      </c>
      <c r="D61" s="16">
        <v>43231</v>
      </c>
      <c r="E61" s="16">
        <v>43231</v>
      </c>
      <c r="F61" s="16">
        <v>43231</v>
      </c>
      <c r="G61" s="7"/>
      <c r="H61" s="7"/>
      <c r="I61" s="7"/>
      <c r="J61" s="7"/>
      <c r="K61" s="7">
        <f>K60-I61+J61</f>
        <v>-15</v>
      </c>
      <c r="L61" s="7"/>
      <c r="M61" s="7"/>
      <c r="N61" s="7">
        <f>N60-L61+M61</f>
        <v>0</v>
      </c>
      <c r="O61" s="7">
        <v>0.73</v>
      </c>
      <c r="P61" s="7"/>
      <c r="Q61" s="7">
        <f>Q60-O61+P61</f>
        <v>4.6599999999999984</v>
      </c>
      <c r="R61" s="29">
        <v>626100</v>
      </c>
    </row>
    <row r="62" spans="1:18" s="15" customFormat="1">
      <c r="A62" s="8" t="s">
        <v>6</v>
      </c>
      <c r="B62" s="26"/>
      <c r="C62" s="8">
        <v>208390709</v>
      </c>
      <c r="D62" s="16">
        <v>43231</v>
      </c>
      <c r="E62" s="16">
        <v>43231</v>
      </c>
      <c r="F62" s="16">
        <v>43231</v>
      </c>
      <c r="G62" s="7"/>
      <c r="H62" s="7"/>
      <c r="I62" s="7"/>
      <c r="J62" s="7"/>
      <c r="K62" s="7">
        <f>K61-I62+J62</f>
        <v>-15</v>
      </c>
      <c r="L62" s="7"/>
      <c r="M62" s="7"/>
      <c r="N62" s="7">
        <f>N61-L62+M62</f>
        <v>0</v>
      </c>
      <c r="O62" s="7">
        <v>0.73</v>
      </c>
      <c r="P62" s="7"/>
      <c r="Q62" s="7">
        <f>Q61-O62+P62</f>
        <v>3.9299999999999984</v>
      </c>
      <c r="R62" s="29">
        <v>626100</v>
      </c>
    </row>
    <row r="63" spans="1:18" s="15" customFormat="1">
      <c r="A63" s="8" t="s">
        <v>6</v>
      </c>
      <c r="B63" s="26"/>
      <c r="C63" s="21" t="s">
        <v>100</v>
      </c>
      <c r="D63" s="16">
        <v>43286</v>
      </c>
      <c r="E63" s="16">
        <v>43286</v>
      </c>
      <c r="F63" s="16">
        <v>43287</v>
      </c>
      <c r="G63" s="7"/>
      <c r="H63" s="7"/>
      <c r="I63" s="7">
        <v>5</v>
      </c>
      <c r="J63" s="7"/>
      <c r="K63" s="7">
        <f>K62-I63+J63</f>
        <v>-20</v>
      </c>
      <c r="L63" s="7"/>
      <c r="M63" s="7"/>
      <c r="N63" s="7">
        <f>N62-L63+M63</f>
        <v>0</v>
      </c>
      <c r="O63" s="7"/>
      <c r="P63" s="7">
        <v>5</v>
      </c>
      <c r="Q63" s="7">
        <f>Q62-O63+P63</f>
        <v>8.9299999999999979</v>
      </c>
      <c r="R63" s="29"/>
    </row>
    <row r="64" spans="1:18" s="15" customFormat="1">
      <c r="A64" s="8" t="s">
        <v>6</v>
      </c>
      <c r="B64" s="26"/>
      <c r="C64" s="21">
        <v>209871400</v>
      </c>
      <c r="D64" s="16">
        <v>43286</v>
      </c>
      <c r="E64" s="16">
        <v>43286</v>
      </c>
      <c r="F64" s="16">
        <v>43286</v>
      </c>
      <c r="G64" s="7"/>
      <c r="H64" s="7"/>
      <c r="I64" s="7"/>
      <c r="J64" s="7"/>
      <c r="K64" s="7">
        <f>K63-I64+J64</f>
        <v>-20</v>
      </c>
      <c r="L64" s="7"/>
      <c r="M64" s="7"/>
      <c r="N64" s="7">
        <f>N63-L64+M64</f>
        <v>0</v>
      </c>
      <c r="O64" s="7">
        <v>0.73</v>
      </c>
      <c r="P64" s="7"/>
      <c r="Q64" s="7">
        <f>Q63-O64+P64</f>
        <v>8.1999999999999975</v>
      </c>
      <c r="R64" s="29">
        <v>626100</v>
      </c>
    </row>
    <row r="65" spans="1:18" s="13" customFormat="1">
      <c r="A65" s="8" t="s">
        <v>6</v>
      </c>
      <c r="B65" s="26"/>
      <c r="C65" s="8">
        <v>210710168</v>
      </c>
      <c r="D65" s="16">
        <v>43317</v>
      </c>
      <c r="E65" s="16">
        <v>43317</v>
      </c>
      <c r="F65" s="16">
        <v>43317</v>
      </c>
      <c r="G65" s="7"/>
      <c r="H65" s="7"/>
      <c r="I65" s="7"/>
      <c r="J65" s="7"/>
      <c r="K65" s="7">
        <f>K64-I65+J65</f>
        <v>-20</v>
      </c>
      <c r="L65" s="7"/>
      <c r="M65" s="7"/>
      <c r="N65" s="7">
        <f>N64-L65+M65</f>
        <v>0</v>
      </c>
      <c r="O65" s="7">
        <v>0.73</v>
      </c>
      <c r="P65" s="7"/>
      <c r="Q65" s="7">
        <f>Q64-O65+P65</f>
        <v>7.4699999999999971</v>
      </c>
      <c r="R65" s="29">
        <v>626100</v>
      </c>
    </row>
    <row r="66" spans="1:18" s="15" customFormat="1">
      <c r="A66" s="8" t="s">
        <v>6</v>
      </c>
      <c r="B66" s="26"/>
      <c r="C66" s="8">
        <v>74980036</v>
      </c>
      <c r="D66" s="16">
        <v>43325</v>
      </c>
      <c r="E66" s="16">
        <v>43325</v>
      </c>
      <c r="F66" s="16">
        <v>43325</v>
      </c>
      <c r="G66" s="7"/>
      <c r="H66" s="7"/>
      <c r="I66" s="7"/>
      <c r="J66" s="7"/>
      <c r="K66" s="7">
        <f>K65-I66+J66</f>
        <v>-20</v>
      </c>
      <c r="L66" s="7"/>
      <c r="M66" s="7"/>
      <c r="N66" s="7">
        <f>N65-L66+M66</f>
        <v>0</v>
      </c>
      <c r="O66" s="7">
        <v>5.2</v>
      </c>
      <c r="P66" s="7"/>
      <c r="Q66" s="7">
        <f>Q65-O66+P66</f>
        <v>2.2699999999999969</v>
      </c>
      <c r="R66" s="29">
        <v>626100</v>
      </c>
    </row>
    <row r="67" spans="1:18" s="15" customFormat="1">
      <c r="A67" s="8" t="s">
        <v>6</v>
      </c>
      <c r="B67" s="26"/>
      <c r="C67" s="8">
        <v>211700018</v>
      </c>
      <c r="D67" s="16">
        <v>43359</v>
      </c>
      <c r="E67" s="16">
        <v>43359</v>
      </c>
      <c r="F67" s="16">
        <v>43359</v>
      </c>
      <c r="G67" s="7"/>
      <c r="H67" s="7"/>
      <c r="I67" s="7"/>
      <c r="J67" s="7"/>
      <c r="K67" s="7">
        <f>K66-I67+J67</f>
        <v>-20</v>
      </c>
      <c r="L67" s="7"/>
      <c r="M67" s="7"/>
      <c r="N67" s="7">
        <f>N66-L67+M67</f>
        <v>0</v>
      </c>
      <c r="O67" s="7">
        <v>0.73</v>
      </c>
      <c r="P67" s="7"/>
      <c r="Q67" s="7">
        <f>Q66-O67+P67</f>
        <v>1.5399999999999969</v>
      </c>
      <c r="R67" s="29">
        <v>626100</v>
      </c>
    </row>
    <row r="68" spans="1:18" s="15" customFormat="1">
      <c r="A68" s="8" t="s">
        <v>6</v>
      </c>
      <c r="B68" s="26"/>
      <c r="C68" s="8">
        <v>76277323</v>
      </c>
      <c r="D68" s="16">
        <v>43364</v>
      </c>
      <c r="E68" s="16">
        <v>43364</v>
      </c>
      <c r="F68" s="16">
        <v>43367</v>
      </c>
      <c r="G68" s="7"/>
      <c r="H68" s="7"/>
      <c r="I68" s="7"/>
      <c r="J68" s="7"/>
      <c r="K68" s="7">
        <f>K67-I68+J68</f>
        <v>-20</v>
      </c>
      <c r="L68" s="7">
        <v>12.85</v>
      </c>
      <c r="M68" s="7"/>
      <c r="N68" s="7">
        <f>N67-L68+M68</f>
        <v>-12.85</v>
      </c>
      <c r="O68" s="7"/>
      <c r="P68" s="7"/>
      <c r="Q68" s="7">
        <f>Q67-O68+P68</f>
        <v>1.5399999999999969</v>
      </c>
      <c r="R68" s="29">
        <v>626100</v>
      </c>
    </row>
    <row r="69" spans="1:18" s="15" customFormat="1">
      <c r="A69" s="8" t="s">
        <v>6</v>
      </c>
      <c r="B69" s="26"/>
      <c r="C69" s="8">
        <v>21189931</v>
      </c>
      <c r="D69" s="16">
        <v>43367</v>
      </c>
      <c r="E69" s="16">
        <v>43367</v>
      </c>
      <c r="F69" s="16">
        <v>43367</v>
      </c>
      <c r="G69" s="7"/>
      <c r="H69" s="7"/>
      <c r="I69" s="7"/>
      <c r="J69" s="7"/>
      <c r="K69" s="7">
        <f>K68-I69+J69</f>
        <v>-20</v>
      </c>
      <c r="L69" s="7"/>
      <c r="M69" s="7"/>
      <c r="N69" s="7">
        <f>N68-L69+M69</f>
        <v>-12.85</v>
      </c>
      <c r="O69" s="7">
        <v>0.73</v>
      </c>
      <c r="P69" s="7"/>
      <c r="Q69" s="7">
        <f>Q68-O69+P69</f>
        <v>0.80999999999999694</v>
      </c>
      <c r="R69" s="29">
        <v>626100</v>
      </c>
    </row>
    <row r="70" spans="1:18">
      <c r="A70" s="8" t="s">
        <v>6</v>
      </c>
      <c r="C70" s="8">
        <v>76981838</v>
      </c>
      <c r="D70" s="16">
        <v>43382</v>
      </c>
      <c r="E70" s="16">
        <v>43382</v>
      </c>
      <c r="F70" s="16">
        <v>43382</v>
      </c>
      <c r="K70" s="7">
        <f>K69-I70+J70</f>
        <v>-20</v>
      </c>
      <c r="L70" s="7">
        <v>13.2</v>
      </c>
      <c r="N70" s="7">
        <f>N69-L70+M70</f>
        <v>-26.049999999999997</v>
      </c>
      <c r="Q70" s="7">
        <f>Q67-O70+P70</f>
        <v>1.5399999999999969</v>
      </c>
      <c r="R70" s="29">
        <v>626100</v>
      </c>
    </row>
    <row r="71" spans="1:18">
      <c r="A71" s="8" t="s">
        <v>6</v>
      </c>
      <c r="C71" s="8">
        <v>212309223</v>
      </c>
      <c r="D71" s="16">
        <v>43382</v>
      </c>
      <c r="E71" s="16">
        <v>43382</v>
      </c>
      <c r="F71" s="16">
        <v>43382</v>
      </c>
      <c r="K71" s="7">
        <f>K70-I71+J71</f>
        <v>-20</v>
      </c>
      <c r="N71" s="7">
        <f>N70-L71+M71</f>
        <v>-26.049999999999997</v>
      </c>
      <c r="O71" s="7">
        <v>0.73</v>
      </c>
      <c r="Q71" s="7">
        <f>Q70-O71+P71</f>
        <v>0.80999999999999694</v>
      </c>
      <c r="R71" s="29">
        <v>626100</v>
      </c>
    </row>
    <row r="72" spans="1:18" s="15" customFormat="1">
      <c r="A72" s="8" t="s">
        <v>6</v>
      </c>
      <c r="C72" s="8">
        <v>212440652</v>
      </c>
      <c r="D72" s="16">
        <v>43387</v>
      </c>
      <c r="E72" s="16">
        <v>43387</v>
      </c>
      <c r="F72" s="16">
        <v>43387</v>
      </c>
      <c r="G72" s="7"/>
      <c r="H72" s="7"/>
      <c r="I72" s="7"/>
      <c r="J72" s="7"/>
      <c r="K72" s="7">
        <f>K71-I72+J72</f>
        <v>-20</v>
      </c>
      <c r="L72" s="7"/>
      <c r="M72" s="7"/>
      <c r="N72" s="7">
        <f>N71-L72+M72</f>
        <v>-26.049999999999997</v>
      </c>
      <c r="O72" s="7">
        <v>0.73</v>
      </c>
      <c r="P72" s="7"/>
      <c r="Q72" s="7">
        <f>Q71-O72+P72</f>
        <v>7.9999999999996962E-2</v>
      </c>
      <c r="R72" s="29">
        <v>626100</v>
      </c>
    </row>
    <row r="73" spans="1:18" s="15" customFormat="1">
      <c r="A73" s="8" t="s">
        <v>35</v>
      </c>
      <c r="B73" s="4"/>
      <c r="C73" s="8" t="s">
        <v>37</v>
      </c>
      <c r="D73" s="16">
        <v>42411</v>
      </c>
      <c r="E73" s="16">
        <v>42411</v>
      </c>
      <c r="F73" s="16">
        <v>42411</v>
      </c>
      <c r="G73" s="5"/>
      <c r="H73" s="5"/>
      <c r="I73" s="5"/>
      <c r="J73" s="5"/>
      <c r="K73" s="5">
        <f>K72-I73+J73</f>
        <v>-20</v>
      </c>
      <c r="L73" s="5"/>
      <c r="M73" s="5"/>
      <c r="N73" s="5"/>
      <c r="O73" s="5">
        <v>1.25</v>
      </c>
      <c r="P73" s="5"/>
      <c r="Q73" s="4"/>
      <c r="R73" s="29">
        <v>626100</v>
      </c>
    </row>
    <row r="74" spans="1:18" s="15" customFormat="1">
      <c r="A74" s="8" t="s">
        <v>35</v>
      </c>
      <c r="B74" s="26"/>
      <c r="C74" s="8">
        <v>205441645</v>
      </c>
      <c r="D74" s="16">
        <v>42380</v>
      </c>
      <c r="E74" s="16">
        <v>42380</v>
      </c>
      <c r="F74" s="16">
        <v>42380</v>
      </c>
      <c r="G74" s="7"/>
      <c r="H74" s="7"/>
      <c r="I74" s="7"/>
      <c r="J74" s="7"/>
      <c r="K74" s="7">
        <f>K73-I74+J74</f>
        <v>-20</v>
      </c>
      <c r="L74" s="7"/>
      <c r="M74" s="7"/>
      <c r="N74" s="7">
        <f>N73-L74+M74</f>
        <v>0</v>
      </c>
      <c r="O74" s="7">
        <v>0.73</v>
      </c>
      <c r="P74" s="7"/>
      <c r="Q74" s="7">
        <f>Q73-O74+P74</f>
        <v>-0.73</v>
      </c>
      <c r="R74" s="29">
        <v>626100</v>
      </c>
    </row>
    <row r="75" spans="1:18" s="15" customFormat="1">
      <c r="A75" s="8" t="s">
        <v>35</v>
      </c>
      <c r="C75" s="8">
        <v>207290688</v>
      </c>
      <c r="D75" s="16">
        <v>43185</v>
      </c>
      <c r="E75" s="16">
        <v>43185</v>
      </c>
      <c r="F75" s="16">
        <v>43185</v>
      </c>
      <c r="G75" s="7"/>
      <c r="H75" s="7"/>
      <c r="I75" s="7"/>
      <c r="J75" s="7"/>
      <c r="K75" s="7">
        <f>K74-I75+J75</f>
        <v>-20</v>
      </c>
      <c r="L75" s="7"/>
      <c r="M75" s="7"/>
      <c r="N75" s="7">
        <f>N74-L75+M75</f>
        <v>0</v>
      </c>
      <c r="O75" s="7">
        <v>0.75</v>
      </c>
      <c r="P75" s="7"/>
      <c r="Q75" s="7">
        <f>Q74-O75+P75</f>
        <v>-1.48</v>
      </c>
      <c r="R75" s="29">
        <v>626100</v>
      </c>
    </row>
    <row r="76" spans="1:18" s="15" customFormat="1">
      <c r="A76" s="8" t="s">
        <v>35</v>
      </c>
      <c r="C76" s="8">
        <v>208744239</v>
      </c>
      <c r="D76" s="16">
        <v>43249</v>
      </c>
      <c r="E76" s="16">
        <v>43249</v>
      </c>
      <c r="F76" s="16">
        <v>43249</v>
      </c>
      <c r="G76" s="7"/>
      <c r="H76" s="7"/>
      <c r="I76" s="7"/>
      <c r="J76" s="7"/>
      <c r="K76" s="7">
        <f>K75-I76+J76</f>
        <v>-20</v>
      </c>
      <c r="L76" s="7"/>
      <c r="M76" s="7"/>
      <c r="N76" s="7">
        <f>N75-L76+M76</f>
        <v>0</v>
      </c>
      <c r="O76" s="7">
        <v>0.73</v>
      </c>
      <c r="P76" s="7"/>
      <c r="Q76" s="7">
        <f>Q75-O76+P76</f>
        <v>-2.21</v>
      </c>
      <c r="R76" s="29">
        <v>626100</v>
      </c>
    </row>
    <row r="77" spans="1:18" s="15" customFormat="1">
      <c r="A77" s="8" t="s">
        <v>35</v>
      </c>
      <c r="C77" s="8">
        <v>209137050</v>
      </c>
      <c r="D77" s="16">
        <v>43260</v>
      </c>
      <c r="E77" s="16">
        <v>43260</v>
      </c>
      <c r="F77" s="16">
        <v>43260</v>
      </c>
      <c r="G77" s="7"/>
      <c r="H77" s="7"/>
      <c r="I77" s="7"/>
      <c r="J77" s="7"/>
      <c r="K77" s="7">
        <f>K76-I77+J77</f>
        <v>-20</v>
      </c>
      <c r="L77" s="7"/>
      <c r="M77" s="7"/>
      <c r="N77" s="7">
        <f>N76-L77+M77</f>
        <v>0</v>
      </c>
      <c r="O77" s="7">
        <v>0.73</v>
      </c>
      <c r="P77" s="7"/>
      <c r="Q77" s="7">
        <f>Q76-O77+P77</f>
        <v>-2.94</v>
      </c>
      <c r="R77" s="29">
        <v>626100</v>
      </c>
    </row>
    <row r="78" spans="1:18" s="15" customFormat="1">
      <c r="A78" s="8" t="s">
        <v>130</v>
      </c>
      <c r="B78" s="26"/>
      <c r="C78" s="8" t="s">
        <v>131</v>
      </c>
      <c r="D78" s="16">
        <v>43095</v>
      </c>
      <c r="E78" s="16">
        <v>43092</v>
      </c>
      <c r="F78" s="16">
        <v>43095</v>
      </c>
      <c r="G78" s="7"/>
      <c r="H78" s="7"/>
      <c r="I78" s="7">
        <v>427.94</v>
      </c>
      <c r="J78" s="7"/>
      <c r="K78" s="5">
        <f>+K77-I78+J78</f>
        <v>-447.94</v>
      </c>
      <c r="L78" s="7"/>
      <c r="M78" s="7"/>
      <c r="N78" s="7"/>
      <c r="O78" s="7"/>
      <c r="P78" s="7"/>
      <c r="Q78" s="5">
        <f>+Q77-O78+P78</f>
        <v>-2.94</v>
      </c>
      <c r="R78" s="29"/>
    </row>
    <row r="79" spans="1:18" s="15" customFormat="1">
      <c r="A79" s="8" t="s">
        <v>121</v>
      </c>
      <c r="C79" s="8" t="s">
        <v>122</v>
      </c>
      <c r="D79" s="16">
        <v>42983</v>
      </c>
      <c r="E79" s="16">
        <v>43013</v>
      </c>
      <c r="F79" s="16">
        <v>43025</v>
      </c>
      <c r="G79" s="7"/>
      <c r="H79" s="7"/>
      <c r="I79" s="7"/>
      <c r="J79" s="7">
        <v>780</v>
      </c>
      <c r="K79" s="5">
        <f>+K78-I79+J79</f>
        <v>332.06</v>
      </c>
      <c r="L79" s="7"/>
      <c r="M79" s="7"/>
      <c r="N79" s="7"/>
      <c r="O79" s="7"/>
      <c r="P79" s="7"/>
      <c r="Q79" s="5">
        <f>+Q78-O79+P79</f>
        <v>-2.94</v>
      </c>
      <c r="R79" s="29">
        <v>706000</v>
      </c>
    </row>
    <row r="80" spans="1:18" s="15" customFormat="1">
      <c r="A80" s="8" t="s">
        <v>0</v>
      </c>
      <c r="B80" s="4"/>
      <c r="C80" s="8" t="s">
        <v>7</v>
      </c>
      <c r="D80" s="16">
        <v>42629</v>
      </c>
      <c r="E80" s="16">
        <v>42629</v>
      </c>
      <c r="F80" s="16">
        <v>42277</v>
      </c>
      <c r="G80" s="5">
        <v>28.65</v>
      </c>
      <c r="H80" s="5"/>
      <c r="I80" s="5"/>
      <c r="J80" s="5"/>
      <c r="K80" s="5"/>
      <c r="L80" s="5"/>
      <c r="M80" s="5"/>
      <c r="N80" s="5"/>
      <c r="O80" s="5"/>
      <c r="P80" s="5"/>
      <c r="Q80" s="4"/>
      <c r="R80" s="29"/>
    </row>
    <row r="81" spans="1:18" s="15" customFormat="1">
      <c r="A81" s="8" t="s">
        <v>0</v>
      </c>
      <c r="B81" s="4"/>
      <c r="C81" s="8" t="s">
        <v>7</v>
      </c>
      <c r="D81" s="16">
        <v>42263</v>
      </c>
      <c r="E81" s="16">
        <v>42263</v>
      </c>
      <c r="F81" s="16">
        <v>42277</v>
      </c>
      <c r="G81" s="5">
        <v>59.99</v>
      </c>
      <c r="H81" s="5"/>
      <c r="I81" s="5"/>
      <c r="J81" s="5"/>
      <c r="K81" s="5"/>
      <c r="L81" s="5"/>
      <c r="M81" s="5"/>
      <c r="N81" s="5"/>
      <c r="O81" s="5"/>
      <c r="P81" s="5"/>
      <c r="Q81" s="4"/>
      <c r="R81" s="29"/>
    </row>
    <row r="82" spans="1:18" s="15" customFormat="1">
      <c r="A82" s="8" t="s">
        <v>0</v>
      </c>
      <c r="B82" s="4"/>
      <c r="C82" s="8" t="s">
        <v>15</v>
      </c>
      <c r="D82" s="16">
        <v>42343</v>
      </c>
      <c r="E82" s="16">
        <v>42335</v>
      </c>
      <c r="F82" s="16">
        <v>42369</v>
      </c>
      <c r="G82" s="5">
        <v>81.19</v>
      </c>
      <c r="H82" s="5"/>
      <c r="I82" s="5"/>
      <c r="J82" s="5"/>
      <c r="K82" s="5"/>
      <c r="L82" s="5"/>
      <c r="M82" s="5"/>
      <c r="N82" s="5"/>
      <c r="O82" s="5"/>
      <c r="P82" s="5"/>
      <c r="Q82" s="4"/>
      <c r="R82" s="29"/>
    </row>
    <row r="83" spans="1:18" s="15" customFormat="1">
      <c r="A83" s="8" t="s">
        <v>0</v>
      </c>
      <c r="B83" s="4"/>
      <c r="C83" s="8" t="s">
        <v>14</v>
      </c>
      <c r="D83" s="16">
        <v>42370</v>
      </c>
      <c r="E83" s="16">
        <v>42370</v>
      </c>
      <c r="F83" s="16">
        <v>42398</v>
      </c>
      <c r="G83" s="5">
        <v>1.18</v>
      </c>
      <c r="H83" s="5"/>
      <c r="I83" s="5"/>
      <c r="J83" s="5"/>
      <c r="K83" s="5"/>
      <c r="L83" s="5"/>
      <c r="M83" s="5"/>
      <c r="N83" s="5"/>
      <c r="O83" s="5"/>
      <c r="P83" s="5"/>
      <c r="Q83" s="4"/>
      <c r="R83" s="29"/>
    </row>
    <row r="84" spans="1:18" s="15" customFormat="1">
      <c r="A84" s="8" t="s">
        <v>0</v>
      </c>
      <c r="C84" s="8" t="s">
        <v>17</v>
      </c>
      <c r="D84" s="16">
        <v>42401</v>
      </c>
      <c r="E84" s="16">
        <v>42401</v>
      </c>
      <c r="F84" s="16">
        <v>42402</v>
      </c>
      <c r="G84" s="7"/>
      <c r="H84" s="7"/>
      <c r="I84" s="7">
        <v>1.19</v>
      </c>
      <c r="J84" s="7"/>
      <c r="K84" s="5">
        <f>K83-I84+J84</f>
        <v>-1.19</v>
      </c>
      <c r="L84" s="7"/>
      <c r="M84" s="7"/>
      <c r="N84" s="7"/>
      <c r="O84" s="7"/>
      <c r="P84" s="7"/>
      <c r="Q84" s="4"/>
      <c r="R84" s="29">
        <v>626200</v>
      </c>
    </row>
    <row r="85" spans="1:18" s="15" customFormat="1">
      <c r="A85" s="8" t="s">
        <v>0</v>
      </c>
      <c r="B85" s="26"/>
      <c r="C85" s="8" t="s">
        <v>20</v>
      </c>
      <c r="D85" s="16">
        <v>42430</v>
      </c>
      <c r="E85" s="16">
        <v>42430</v>
      </c>
      <c r="F85" s="16">
        <v>42431</v>
      </c>
      <c r="G85" s="7"/>
      <c r="H85" s="7"/>
      <c r="I85" s="7">
        <v>1.19</v>
      </c>
      <c r="J85" s="7"/>
      <c r="K85" s="5">
        <f>K84-I85+J85</f>
        <v>-2.38</v>
      </c>
      <c r="L85" s="7"/>
      <c r="M85" s="7"/>
      <c r="N85" s="7"/>
      <c r="O85" s="7"/>
      <c r="P85" s="7"/>
      <c r="Q85" s="26"/>
      <c r="R85" s="29">
        <v>626200</v>
      </c>
    </row>
    <row r="86" spans="1:18" s="15" customFormat="1">
      <c r="A86" s="8" t="s">
        <v>0</v>
      </c>
      <c r="C86" s="8" t="s">
        <v>51</v>
      </c>
      <c r="D86" s="16">
        <v>42461</v>
      </c>
      <c r="E86" s="16">
        <v>42461</v>
      </c>
      <c r="F86" s="16">
        <v>42464</v>
      </c>
      <c r="G86" s="7"/>
      <c r="H86" s="7"/>
      <c r="I86" s="18">
        <v>1.19</v>
      </c>
      <c r="J86" s="7"/>
      <c r="K86" s="5">
        <f>K85-I86+J86</f>
        <v>-3.57</v>
      </c>
      <c r="L86" s="7"/>
      <c r="M86" s="7"/>
      <c r="N86" s="7"/>
      <c r="O86" s="7"/>
      <c r="P86" s="7"/>
      <c r="Q86" s="26"/>
      <c r="R86" s="29">
        <v>626200</v>
      </c>
    </row>
    <row r="87" spans="1:18" s="15" customFormat="1">
      <c r="A87" s="8" t="s">
        <v>0</v>
      </c>
      <c r="C87" s="8" t="s">
        <v>59</v>
      </c>
      <c r="D87" s="16">
        <v>42491</v>
      </c>
      <c r="E87" s="16">
        <v>42492</v>
      </c>
      <c r="F87" s="16">
        <v>42493</v>
      </c>
      <c r="G87" s="7"/>
      <c r="H87" s="7"/>
      <c r="I87" s="7">
        <v>1.19</v>
      </c>
      <c r="J87" s="7"/>
      <c r="K87" s="5">
        <f>K86-I87+J87</f>
        <v>-4.76</v>
      </c>
      <c r="L87" s="7"/>
      <c r="M87" s="7"/>
      <c r="N87" s="7"/>
      <c r="O87" s="7"/>
      <c r="P87" s="7"/>
      <c r="Q87" s="26"/>
      <c r="R87" s="29">
        <v>626200</v>
      </c>
    </row>
    <row r="88" spans="1:18" s="15" customFormat="1">
      <c r="A88" s="8" t="s">
        <v>0</v>
      </c>
      <c r="C88" s="8" t="s">
        <v>61</v>
      </c>
      <c r="D88" s="16">
        <v>42522</v>
      </c>
      <c r="E88" s="16">
        <v>42523</v>
      </c>
      <c r="F88" s="16">
        <v>42523</v>
      </c>
      <c r="G88" s="7"/>
      <c r="H88" s="7"/>
      <c r="I88" s="7">
        <v>1.19</v>
      </c>
      <c r="J88" s="7"/>
      <c r="K88" s="5">
        <f>K87-I88+J88</f>
        <v>-5.9499999999999993</v>
      </c>
      <c r="L88" s="7"/>
      <c r="M88" s="7"/>
      <c r="N88" s="7"/>
      <c r="O88" s="7"/>
      <c r="P88" s="7"/>
      <c r="Q88" s="26"/>
      <c r="R88" s="29">
        <v>626200</v>
      </c>
    </row>
    <row r="89" spans="1:18" s="15" customFormat="1">
      <c r="A89" s="8" t="s">
        <v>0</v>
      </c>
      <c r="B89" s="4"/>
      <c r="C89" s="8" t="s">
        <v>65</v>
      </c>
      <c r="D89" s="16">
        <v>42552</v>
      </c>
      <c r="E89" s="16">
        <v>42555</v>
      </c>
      <c r="F89" s="16">
        <v>42555</v>
      </c>
      <c r="G89" s="7"/>
      <c r="H89" s="7"/>
      <c r="I89" s="7">
        <v>4.82</v>
      </c>
      <c r="J89" s="7"/>
      <c r="K89" s="5">
        <f>K88-I89+J89</f>
        <v>-10.77</v>
      </c>
      <c r="L89" s="7"/>
      <c r="M89" s="7"/>
      <c r="N89" s="7"/>
      <c r="O89" s="7"/>
      <c r="P89" s="7"/>
      <c r="Q89" s="26"/>
      <c r="R89" s="29">
        <v>626200</v>
      </c>
    </row>
    <row r="90" spans="1:18" s="15" customFormat="1">
      <c r="A90" s="8" t="s">
        <v>0</v>
      </c>
      <c r="B90" s="4"/>
      <c r="C90" s="8" t="s">
        <v>71</v>
      </c>
      <c r="D90" s="16">
        <v>42583</v>
      </c>
      <c r="E90" s="16">
        <v>42584</v>
      </c>
      <c r="F90" s="16">
        <v>42584</v>
      </c>
      <c r="G90" s="7"/>
      <c r="H90" s="7"/>
      <c r="I90" s="7">
        <v>1.19</v>
      </c>
      <c r="J90" s="7"/>
      <c r="K90" s="5">
        <f>K89-I90+J90</f>
        <v>-11.959999999999999</v>
      </c>
      <c r="L90" s="7"/>
      <c r="M90" s="7"/>
      <c r="N90" s="7"/>
      <c r="O90" s="7"/>
      <c r="P90" s="7"/>
      <c r="Q90" s="26"/>
      <c r="R90" s="29">
        <v>626200</v>
      </c>
    </row>
    <row r="91" spans="1:18" s="15" customFormat="1">
      <c r="A91" s="8" t="s">
        <v>0</v>
      </c>
      <c r="B91" s="4"/>
      <c r="C91" s="8" t="s">
        <v>72</v>
      </c>
      <c r="D91" s="16">
        <v>42614</v>
      </c>
      <c r="E91" s="16">
        <v>42614</v>
      </c>
      <c r="F91" s="16">
        <v>42615</v>
      </c>
      <c r="G91" s="7"/>
      <c r="H91" s="7"/>
      <c r="I91" s="7">
        <v>1.19</v>
      </c>
      <c r="J91" s="7"/>
      <c r="K91" s="5">
        <f>K90-I91+J91</f>
        <v>-13.149999999999999</v>
      </c>
      <c r="L91" s="7"/>
      <c r="M91" s="7"/>
      <c r="N91" s="7"/>
      <c r="O91" s="7"/>
      <c r="P91" s="7"/>
      <c r="Q91" s="26"/>
      <c r="R91" s="29">
        <v>626200</v>
      </c>
    </row>
    <row r="92" spans="1:18" s="15" customFormat="1">
      <c r="A92" s="8" t="s">
        <v>0</v>
      </c>
      <c r="B92" s="4"/>
      <c r="C92" s="8" t="s">
        <v>73</v>
      </c>
      <c r="D92" s="16">
        <v>42629</v>
      </c>
      <c r="E92" s="16">
        <v>42632</v>
      </c>
      <c r="F92" s="16">
        <v>42632</v>
      </c>
      <c r="G92" s="7"/>
      <c r="H92" s="7"/>
      <c r="I92" s="7">
        <v>59.99</v>
      </c>
      <c r="J92" s="7"/>
      <c r="K92" s="5">
        <f>K91-I92+J92</f>
        <v>-73.14</v>
      </c>
      <c r="L92" s="7"/>
      <c r="M92" s="7"/>
      <c r="N92" s="7"/>
      <c r="O92" s="7"/>
      <c r="P92" s="7"/>
      <c r="Q92" s="26"/>
      <c r="R92" s="29"/>
    </row>
    <row r="93" spans="1:18" s="15" customFormat="1">
      <c r="A93" s="8" t="s">
        <v>0</v>
      </c>
      <c r="B93" s="4"/>
      <c r="C93" s="8" t="s">
        <v>76</v>
      </c>
      <c r="D93" s="16">
        <v>42629</v>
      </c>
      <c r="E93" s="16">
        <v>42636</v>
      </c>
      <c r="F93" s="16">
        <v>42636</v>
      </c>
      <c r="G93" s="7"/>
      <c r="H93" s="7"/>
      <c r="I93" s="7">
        <v>43.06</v>
      </c>
      <c r="J93" s="7"/>
      <c r="K93" s="5">
        <f>K92-I93+J93</f>
        <v>-116.2</v>
      </c>
      <c r="L93" s="7"/>
      <c r="M93" s="7"/>
      <c r="N93" s="7"/>
      <c r="O93" s="7"/>
      <c r="P93" s="7"/>
      <c r="Q93" s="26"/>
      <c r="R93" s="29"/>
    </row>
    <row r="94" spans="1:18" s="15" customFormat="1">
      <c r="A94" s="8" t="s">
        <v>0</v>
      </c>
      <c r="B94" s="4"/>
      <c r="C94" s="8" t="s">
        <v>77</v>
      </c>
      <c r="D94" s="16">
        <v>42644</v>
      </c>
      <c r="E94" s="16">
        <v>42645</v>
      </c>
      <c r="F94" s="16">
        <v>42646</v>
      </c>
      <c r="G94" s="7"/>
      <c r="H94" s="7"/>
      <c r="I94" s="7">
        <v>1.19</v>
      </c>
      <c r="J94" s="7"/>
      <c r="K94" s="5">
        <f>K93-I94+J94</f>
        <v>-117.39</v>
      </c>
      <c r="L94" s="7"/>
      <c r="M94" s="7"/>
      <c r="N94" s="7"/>
      <c r="O94" s="7"/>
      <c r="P94" s="7"/>
      <c r="Q94" s="26"/>
      <c r="R94" s="29">
        <v>626200</v>
      </c>
    </row>
    <row r="95" spans="1:18" s="15" customFormat="1">
      <c r="A95" s="8" t="s">
        <v>0</v>
      </c>
      <c r="B95" s="4"/>
      <c r="C95" s="8" t="s">
        <v>78</v>
      </c>
      <c r="D95" s="16">
        <v>42675</v>
      </c>
      <c r="E95" s="16">
        <v>42676</v>
      </c>
      <c r="F95" s="16">
        <v>42676</v>
      </c>
      <c r="G95" s="7"/>
      <c r="H95" s="7"/>
      <c r="I95" s="7">
        <v>1.19</v>
      </c>
      <c r="J95" s="7"/>
      <c r="K95" s="5">
        <f>K94-I95+J95</f>
        <v>-118.58</v>
      </c>
      <c r="L95" s="7"/>
      <c r="M95" s="7"/>
      <c r="N95" s="7"/>
      <c r="O95" s="7"/>
      <c r="P95" s="7"/>
      <c r="Q95" s="26"/>
      <c r="R95" s="29">
        <v>626200</v>
      </c>
    </row>
    <row r="96" spans="1:18" s="15" customFormat="1">
      <c r="A96" s="8" t="s">
        <v>0</v>
      </c>
      <c r="B96" s="4"/>
      <c r="C96" s="8" t="s">
        <v>82</v>
      </c>
      <c r="D96" s="16">
        <v>42705</v>
      </c>
      <c r="E96" s="16">
        <v>42707</v>
      </c>
      <c r="F96" s="16">
        <v>42709</v>
      </c>
      <c r="G96" s="7"/>
      <c r="H96" s="7"/>
      <c r="I96" s="7">
        <v>1.19</v>
      </c>
      <c r="J96" s="7"/>
      <c r="K96" s="5">
        <f>K95-I96+J96</f>
        <v>-119.77</v>
      </c>
      <c r="L96" s="7"/>
      <c r="M96" s="7"/>
      <c r="N96" s="7"/>
      <c r="O96" s="7"/>
      <c r="P96" s="7"/>
      <c r="Q96" s="26"/>
      <c r="R96" s="29">
        <v>626200</v>
      </c>
    </row>
    <row r="97" spans="1:18" s="15" customFormat="1">
      <c r="A97" s="8" t="s">
        <v>0</v>
      </c>
      <c r="C97" s="8" t="s">
        <v>97</v>
      </c>
      <c r="D97" s="16">
        <v>42736</v>
      </c>
      <c r="E97" s="16">
        <v>42736</v>
      </c>
      <c r="F97" s="16">
        <v>42737</v>
      </c>
      <c r="G97" s="7"/>
      <c r="H97" s="7"/>
      <c r="I97" s="7">
        <v>1.19</v>
      </c>
      <c r="J97" s="7"/>
      <c r="K97" s="5">
        <f>+K95-I97+J97</f>
        <v>-119.77</v>
      </c>
      <c r="L97" s="7"/>
      <c r="M97" s="7"/>
      <c r="N97" s="7"/>
      <c r="O97" s="7"/>
      <c r="P97" s="7"/>
      <c r="Q97" s="5">
        <f>+Q95-O97+P97</f>
        <v>0</v>
      </c>
      <c r="R97" s="29">
        <v>626200</v>
      </c>
    </row>
    <row r="98" spans="1:18" s="15" customFormat="1">
      <c r="A98" s="8" t="s">
        <v>0</v>
      </c>
      <c r="C98" s="8" t="s">
        <v>98</v>
      </c>
      <c r="D98" s="16">
        <v>31809</v>
      </c>
      <c r="E98" s="16">
        <v>42768</v>
      </c>
      <c r="F98" s="16">
        <v>42769</v>
      </c>
      <c r="G98" s="7"/>
      <c r="H98" s="7"/>
      <c r="I98" s="7">
        <v>1.19</v>
      </c>
      <c r="J98" s="7"/>
      <c r="K98" s="5">
        <f>+K97-I98+J98</f>
        <v>-120.96</v>
      </c>
      <c r="L98" s="7"/>
      <c r="M98" s="7"/>
      <c r="N98" s="7"/>
      <c r="O98" s="7"/>
      <c r="P98" s="7"/>
      <c r="Q98" s="5">
        <f>+Q96-O98+P98</f>
        <v>0</v>
      </c>
      <c r="R98" s="29">
        <v>626200</v>
      </c>
    </row>
    <row r="99" spans="1:18" s="15" customFormat="1">
      <c r="A99" s="8" t="s">
        <v>0</v>
      </c>
      <c r="C99" s="8" t="s">
        <v>99</v>
      </c>
      <c r="D99" s="16">
        <v>42795</v>
      </c>
      <c r="E99" s="16">
        <v>42795</v>
      </c>
      <c r="F99" s="16">
        <v>42796</v>
      </c>
      <c r="G99" s="7"/>
      <c r="H99" s="7"/>
      <c r="I99" s="7">
        <v>1.19</v>
      </c>
      <c r="J99" s="7"/>
      <c r="K99" s="5">
        <f>+K98-I99+J99</f>
        <v>-122.14999999999999</v>
      </c>
      <c r="L99" s="7"/>
      <c r="M99" s="7"/>
      <c r="N99" s="7"/>
      <c r="O99" s="7"/>
      <c r="P99" s="7"/>
      <c r="Q99" s="5">
        <f>+Q98-O99+P99</f>
        <v>0</v>
      </c>
      <c r="R99" s="29">
        <v>626200</v>
      </c>
    </row>
    <row r="100" spans="1:18" s="15" customFormat="1">
      <c r="A100" s="8" t="s">
        <v>0</v>
      </c>
      <c r="C100" s="8" t="s">
        <v>134</v>
      </c>
      <c r="D100" s="16">
        <v>42826</v>
      </c>
      <c r="E100" s="16">
        <v>42828</v>
      </c>
      <c r="F100" s="16">
        <v>42829</v>
      </c>
      <c r="G100" s="7"/>
      <c r="H100" s="7"/>
      <c r="I100" s="7">
        <v>1.19</v>
      </c>
      <c r="J100" s="7"/>
      <c r="K100" s="5">
        <f>+K99-I100+J100</f>
        <v>-123.33999999999999</v>
      </c>
      <c r="L100" s="7"/>
      <c r="M100" s="7"/>
      <c r="N100" s="7"/>
      <c r="O100" s="7"/>
      <c r="P100" s="7"/>
      <c r="Q100" s="5">
        <f>+Q99-O100+P100</f>
        <v>0</v>
      </c>
      <c r="R100" s="29">
        <v>626200</v>
      </c>
    </row>
    <row r="101" spans="1:18" s="15" customFormat="1">
      <c r="A101" s="8" t="s">
        <v>0</v>
      </c>
      <c r="C101" s="8" t="s">
        <v>103</v>
      </c>
      <c r="D101" s="16">
        <v>42856</v>
      </c>
      <c r="E101" s="16">
        <v>42857</v>
      </c>
      <c r="F101" s="16">
        <v>42858</v>
      </c>
      <c r="G101" s="7"/>
      <c r="H101" s="7"/>
      <c r="I101" s="7">
        <v>1.19</v>
      </c>
      <c r="J101" s="7"/>
      <c r="K101" s="5">
        <f>+K100-I101+J101</f>
        <v>-124.52999999999999</v>
      </c>
      <c r="L101" s="7"/>
      <c r="M101" s="7"/>
      <c r="N101" s="7"/>
      <c r="O101" s="7"/>
      <c r="P101" s="7"/>
      <c r="Q101" s="5">
        <f>+Q100-O101+P101</f>
        <v>0</v>
      </c>
      <c r="R101" s="29">
        <v>626200</v>
      </c>
    </row>
    <row r="102" spans="1:18" s="15" customFormat="1">
      <c r="A102" s="8" t="s">
        <v>0</v>
      </c>
      <c r="C102" s="8" t="s">
        <v>104</v>
      </c>
      <c r="D102" s="16">
        <v>42887</v>
      </c>
      <c r="E102" s="16">
        <v>42887</v>
      </c>
      <c r="F102" s="16">
        <v>42888</v>
      </c>
      <c r="G102" s="7"/>
      <c r="H102" s="7"/>
      <c r="I102" s="7">
        <v>1.19</v>
      </c>
      <c r="J102" s="7"/>
      <c r="K102" s="5">
        <f>+K101-I102+J102</f>
        <v>-125.71999999999998</v>
      </c>
      <c r="L102" s="7"/>
      <c r="M102" s="7"/>
      <c r="N102" s="7"/>
      <c r="O102" s="7"/>
      <c r="P102" s="7"/>
      <c r="Q102" s="5">
        <f>+Q101-O102+P102</f>
        <v>0</v>
      </c>
      <c r="R102" s="29">
        <v>626200</v>
      </c>
    </row>
    <row r="103" spans="1:18" s="15" customFormat="1">
      <c r="A103" s="8" t="s">
        <v>0</v>
      </c>
      <c r="C103" s="8" t="s">
        <v>105</v>
      </c>
      <c r="D103" s="16">
        <v>42917</v>
      </c>
      <c r="E103" s="16">
        <v>42917</v>
      </c>
      <c r="F103" s="16">
        <v>42919</v>
      </c>
      <c r="G103" s="7"/>
      <c r="H103" s="7"/>
      <c r="I103" s="7">
        <v>1.19</v>
      </c>
      <c r="J103" s="7"/>
      <c r="K103" s="5">
        <f>+K102-I103+J103</f>
        <v>-126.90999999999998</v>
      </c>
      <c r="L103" s="7"/>
      <c r="M103" s="7"/>
      <c r="N103" s="7"/>
      <c r="O103" s="7"/>
      <c r="P103" s="7"/>
      <c r="Q103" s="5">
        <f>+Q102-O103+P103</f>
        <v>0</v>
      </c>
      <c r="R103" s="29">
        <v>626200</v>
      </c>
    </row>
    <row r="104" spans="1:18" s="15" customFormat="1">
      <c r="A104" s="8" t="s">
        <v>0</v>
      </c>
      <c r="C104" s="8" t="s">
        <v>116</v>
      </c>
      <c r="D104" s="16">
        <v>42948</v>
      </c>
      <c r="E104" s="16">
        <v>42949</v>
      </c>
      <c r="F104" s="16">
        <v>42950</v>
      </c>
      <c r="G104" s="7"/>
      <c r="H104" s="7"/>
      <c r="I104" s="7">
        <v>1.19</v>
      </c>
      <c r="J104" s="7"/>
      <c r="K104" s="5">
        <f>+K103-I104+J104</f>
        <v>-128.1</v>
      </c>
      <c r="L104" s="7"/>
      <c r="M104" s="7"/>
      <c r="N104" s="7"/>
      <c r="O104" s="7"/>
      <c r="P104" s="7"/>
      <c r="Q104" s="5">
        <f>+Q103-O104+P104</f>
        <v>0</v>
      </c>
      <c r="R104" s="29">
        <v>626200</v>
      </c>
    </row>
    <row r="105" spans="1:18" s="15" customFormat="1">
      <c r="A105" s="8" t="s">
        <v>0</v>
      </c>
      <c r="C105" s="8" t="s">
        <v>117</v>
      </c>
      <c r="D105" s="16">
        <v>42979</v>
      </c>
      <c r="E105" s="16">
        <v>42980</v>
      </c>
      <c r="F105" s="16">
        <v>42982</v>
      </c>
      <c r="G105" s="7"/>
      <c r="H105" s="7"/>
      <c r="I105" s="7">
        <v>1.19</v>
      </c>
      <c r="J105" s="7"/>
      <c r="K105" s="5">
        <f>+K104-I105+J105</f>
        <v>-129.29</v>
      </c>
      <c r="L105" s="7"/>
      <c r="M105" s="7"/>
      <c r="N105" s="7"/>
      <c r="O105" s="7"/>
      <c r="P105" s="7"/>
      <c r="Q105" s="5">
        <f>+Q104-O105+P105</f>
        <v>0</v>
      </c>
      <c r="R105" s="29">
        <v>626200</v>
      </c>
    </row>
    <row r="106" spans="1:18" s="15" customFormat="1">
      <c r="A106" s="8" t="s">
        <v>0</v>
      </c>
      <c r="C106" s="8" t="s">
        <v>118</v>
      </c>
      <c r="D106" s="16">
        <v>42987</v>
      </c>
      <c r="E106" s="16">
        <v>42987</v>
      </c>
      <c r="F106" s="16">
        <v>42989</v>
      </c>
      <c r="G106" s="7"/>
      <c r="H106" s="7"/>
      <c r="I106" s="7">
        <v>43.06</v>
      </c>
      <c r="J106" s="7"/>
      <c r="K106" s="5">
        <f>+K105-I106+J106</f>
        <v>-172.35</v>
      </c>
      <c r="L106" s="7"/>
      <c r="M106" s="7"/>
      <c r="N106" s="7"/>
      <c r="O106" s="7"/>
      <c r="P106" s="7"/>
      <c r="Q106" s="5">
        <f>+Q105-O106+P106</f>
        <v>0</v>
      </c>
      <c r="R106" s="29"/>
    </row>
    <row r="107" spans="1:18" s="15" customFormat="1">
      <c r="A107" s="8" t="s">
        <v>0</v>
      </c>
      <c r="C107" s="8" t="s">
        <v>119</v>
      </c>
      <c r="D107" s="16">
        <v>42991</v>
      </c>
      <c r="E107" s="16">
        <v>42991</v>
      </c>
      <c r="F107" s="16">
        <v>42992</v>
      </c>
      <c r="G107" s="7"/>
      <c r="H107" s="7"/>
      <c r="I107" s="7">
        <v>59.99</v>
      </c>
      <c r="J107" s="7"/>
      <c r="K107" s="5">
        <f>+K106-I107+J107</f>
        <v>-232.34</v>
      </c>
      <c r="L107" s="7"/>
      <c r="M107" s="7"/>
      <c r="N107" s="7"/>
      <c r="O107" s="7"/>
      <c r="P107" s="7"/>
      <c r="Q107" s="5">
        <f>+Q106-O107+P107</f>
        <v>0</v>
      </c>
      <c r="R107" s="29"/>
    </row>
    <row r="108" spans="1:18" s="15" customFormat="1">
      <c r="A108" s="8" t="s">
        <v>0</v>
      </c>
      <c r="C108" s="8" t="s">
        <v>120</v>
      </c>
      <c r="D108" s="16">
        <v>43009</v>
      </c>
      <c r="E108" s="16">
        <v>43013</v>
      </c>
      <c r="F108" s="16">
        <v>43014</v>
      </c>
      <c r="G108" s="7"/>
      <c r="H108" s="7"/>
      <c r="I108" s="7">
        <v>1.19</v>
      </c>
      <c r="J108" s="7"/>
      <c r="K108" s="5">
        <f>+K107-I108+J108</f>
        <v>-233.53</v>
      </c>
      <c r="L108" s="7"/>
      <c r="M108" s="7"/>
      <c r="N108" s="7"/>
      <c r="O108" s="7"/>
      <c r="P108" s="7"/>
      <c r="Q108" s="5">
        <f>+Q107-O108+P108</f>
        <v>0</v>
      </c>
      <c r="R108" s="29"/>
    </row>
    <row r="109" spans="1:18" s="15" customFormat="1">
      <c r="A109" s="8" t="s">
        <v>0</v>
      </c>
      <c r="C109" s="8" t="s">
        <v>123</v>
      </c>
      <c r="D109" s="16">
        <v>43040</v>
      </c>
      <c r="E109" s="16">
        <v>43041</v>
      </c>
      <c r="F109" s="16">
        <v>43042</v>
      </c>
      <c r="G109" s="7"/>
      <c r="H109" s="7"/>
      <c r="I109" s="7">
        <v>1.19</v>
      </c>
      <c r="J109" s="7"/>
      <c r="K109" s="5">
        <f>+K108-I109+J109</f>
        <v>-234.72</v>
      </c>
      <c r="L109" s="7"/>
      <c r="M109" s="7"/>
      <c r="N109" s="7"/>
      <c r="O109" s="7"/>
      <c r="P109" s="7"/>
      <c r="Q109" s="5">
        <f>+Q108-O109+P109</f>
        <v>0</v>
      </c>
      <c r="R109" s="29">
        <v>626200</v>
      </c>
    </row>
    <row r="110" spans="1:18" s="15" customFormat="1">
      <c r="A110" s="8" t="s">
        <v>0</v>
      </c>
      <c r="C110" s="8" t="s">
        <v>129</v>
      </c>
      <c r="D110" s="16">
        <v>43070</v>
      </c>
      <c r="E110" s="16">
        <v>43070</v>
      </c>
      <c r="F110" s="16">
        <v>43074</v>
      </c>
      <c r="G110" s="7"/>
      <c r="H110" s="7"/>
      <c r="I110" s="7">
        <v>1.19</v>
      </c>
      <c r="J110" s="7"/>
      <c r="K110" s="5">
        <f>+K109-I110+J110</f>
        <v>-235.91</v>
      </c>
      <c r="L110" s="7"/>
      <c r="M110" s="7"/>
      <c r="N110" s="7"/>
      <c r="O110" s="7"/>
      <c r="P110" s="7"/>
      <c r="Q110" s="5">
        <f>+Q109-O110+P110</f>
        <v>0</v>
      </c>
      <c r="R110" s="29">
        <v>626200</v>
      </c>
    </row>
    <row r="111" spans="1:18">
      <c r="A111" s="8" t="s">
        <v>0</v>
      </c>
      <c r="C111" s="8" t="s">
        <v>138</v>
      </c>
      <c r="D111" s="16">
        <v>43101</v>
      </c>
      <c r="E111" s="16">
        <v>43103</v>
      </c>
      <c r="F111" s="16">
        <v>43104</v>
      </c>
      <c r="I111" s="7">
        <v>1.19</v>
      </c>
      <c r="K111" s="7">
        <f>K109-I111+J111</f>
        <v>-235.91</v>
      </c>
      <c r="N111" s="7">
        <f>N109-L111+M111</f>
        <v>0</v>
      </c>
      <c r="Q111" s="7">
        <f>Q109-O111+P111</f>
        <v>0</v>
      </c>
      <c r="R111" s="29">
        <v>626200</v>
      </c>
    </row>
    <row r="112" spans="1:18" s="17" customFormat="1">
      <c r="A112" s="8" t="s">
        <v>0</v>
      </c>
      <c r="C112" s="8" t="s">
        <v>141</v>
      </c>
      <c r="D112" s="16">
        <v>43132</v>
      </c>
      <c r="E112" s="16">
        <v>43132</v>
      </c>
      <c r="F112" s="16">
        <v>43133</v>
      </c>
      <c r="G112" s="7"/>
      <c r="H112" s="7"/>
      <c r="I112" s="7">
        <v>1.2</v>
      </c>
      <c r="J112" s="7"/>
      <c r="K112" s="7">
        <f>K111-I112+J112</f>
        <v>-237.10999999999999</v>
      </c>
      <c r="L112" s="7"/>
      <c r="M112" s="7"/>
      <c r="N112" s="7">
        <f>N111-L112+M112</f>
        <v>0</v>
      </c>
      <c r="O112" s="7"/>
      <c r="P112" s="7"/>
      <c r="Q112" s="7">
        <f>Q111-O112+P112</f>
        <v>0</v>
      </c>
      <c r="R112" s="29">
        <v>626200</v>
      </c>
    </row>
    <row r="113" spans="1:18" s="17" customFormat="1">
      <c r="A113" s="8" t="s">
        <v>0</v>
      </c>
      <c r="C113" s="8" t="s">
        <v>144</v>
      </c>
      <c r="D113" s="16">
        <v>43160</v>
      </c>
      <c r="E113" s="16">
        <v>43164</v>
      </c>
      <c r="F113" s="16">
        <v>43165</v>
      </c>
      <c r="G113" s="7"/>
      <c r="H113" s="7"/>
      <c r="I113" s="7">
        <v>1.19</v>
      </c>
      <c r="J113" s="7"/>
      <c r="K113" s="7">
        <f>K112-I113+J113</f>
        <v>-238.29999999999998</v>
      </c>
      <c r="L113" s="7"/>
      <c r="M113" s="7"/>
      <c r="N113" s="7">
        <f>N112-L113+M113</f>
        <v>0</v>
      </c>
      <c r="O113" s="7"/>
      <c r="P113" s="7"/>
      <c r="Q113" s="7">
        <f>Q112-O113+P113</f>
        <v>0</v>
      </c>
      <c r="R113" s="29">
        <v>626200</v>
      </c>
    </row>
    <row r="114" spans="1:18">
      <c r="A114" s="8" t="s">
        <v>0</v>
      </c>
      <c r="B114" s="26"/>
      <c r="C114" s="8" t="s">
        <v>146</v>
      </c>
      <c r="D114" s="16">
        <v>43191</v>
      </c>
      <c r="E114" s="16">
        <v>43194</v>
      </c>
      <c r="F114" s="16">
        <v>43195</v>
      </c>
      <c r="I114" s="7">
        <v>1.19</v>
      </c>
      <c r="K114" s="7">
        <f>K113-I114+J114</f>
        <v>-239.48999999999998</v>
      </c>
      <c r="N114" s="7">
        <f>N113-L114+M114</f>
        <v>0</v>
      </c>
      <c r="Q114" s="7">
        <f>Q113-O114+P114</f>
        <v>0</v>
      </c>
      <c r="R114" s="29">
        <v>626200</v>
      </c>
    </row>
    <row r="115" spans="1:18">
      <c r="A115" s="8" t="s">
        <v>0</v>
      </c>
      <c r="C115" s="8" t="s">
        <v>147</v>
      </c>
      <c r="D115" s="16">
        <v>43221</v>
      </c>
      <c r="E115" s="16">
        <v>43222</v>
      </c>
      <c r="F115" s="16">
        <v>43224</v>
      </c>
      <c r="I115" s="7">
        <v>1.19</v>
      </c>
      <c r="K115" s="7">
        <f>K114-I115+J115</f>
        <v>-240.67999999999998</v>
      </c>
      <c r="N115" s="7">
        <f>N114-L115+M115</f>
        <v>0</v>
      </c>
      <c r="Q115" s="7">
        <f>Q114-O115+P115</f>
        <v>0</v>
      </c>
      <c r="R115" s="29">
        <v>626200</v>
      </c>
    </row>
    <row r="116" spans="1:18">
      <c r="A116" s="8" t="s">
        <v>0</v>
      </c>
      <c r="C116" s="8" t="s">
        <v>151</v>
      </c>
      <c r="D116" s="16">
        <v>43252</v>
      </c>
      <c r="E116" s="16">
        <v>43258</v>
      </c>
      <c r="F116" s="16">
        <v>43259</v>
      </c>
      <c r="I116" s="7">
        <v>1.19</v>
      </c>
      <c r="K116" s="7">
        <f>K115-I116+J116</f>
        <v>-241.86999999999998</v>
      </c>
      <c r="N116" s="7">
        <f>N115-L116+M116</f>
        <v>0</v>
      </c>
      <c r="Q116" s="7">
        <f>Q115-O116+P116</f>
        <v>0</v>
      </c>
      <c r="R116" s="29">
        <v>626200</v>
      </c>
    </row>
    <row r="117" spans="1:18">
      <c r="A117" s="8" t="s">
        <v>0</v>
      </c>
      <c r="C117" s="8" t="s">
        <v>152</v>
      </c>
      <c r="D117" s="16">
        <v>43282</v>
      </c>
      <c r="E117" s="16">
        <v>43283</v>
      </c>
      <c r="F117" s="16">
        <v>43285</v>
      </c>
      <c r="I117" s="7">
        <v>1.19</v>
      </c>
      <c r="K117" s="7">
        <f>K116-I117+J117</f>
        <v>-243.05999999999997</v>
      </c>
      <c r="N117" s="7">
        <f>N116-L117+M117</f>
        <v>0</v>
      </c>
      <c r="Q117" s="7">
        <f>Q116-O117+P117</f>
        <v>0</v>
      </c>
      <c r="R117" s="29">
        <v>626200</v>
      </c>
    </row>
    <row r="118" spans="1:18">
      <c r="A118" s="8" t="s">
        <v>0</v>
      </c>
      <c r="C118" s="8" t="s">
        <v>159</v>
      </c>
      <c r="D118" s="16">
        <v>43314</v>
      </c>
      <c r="E118" s="16">
        <v>43314</v>
      </c>
      <c r="F118" s="16">
        <v>43318</v>
      </c>
      <c r="I118" s="7">
        <v>1.19</v>
      </c>
      <c r="K118" s="7">
        <f>K117-I118+J118</f>
        <v>-244.24999999999997</v>
      </c>
      <c r="N118" s="7">
        <f>N117-L118+M118</f>
        <v>0</v>
      </c>
      <c r="Q118" s="7">
        <f>Q117-O118+P118</f>
        <v>0</v>
      </c>
      <c r="R118" s="29">
        <v>626200</v>
      </c>
    </row>
    <row r="119" spans="1:18">
      <c r="A119" s="8" t="s">
        <v>0</v>
      </c>
      <c r="B119" s="1" t="s">
        <v>161</v>
      </c>
      <c r="C119" s="8" t="s">
        <v>162</v>
      </c>
      <c r="D119" s="16">
        <v>43342</v>
      </c>
      <c r="E119" s="16">
        <v>43342</v>
      </c>
      <c r="F119" s="16">
        <v>43346</v>
      </c>
      <c r="I119" s="7">
        <v>43.06</v>
      </c>
      <c r="K119" s="7">
        <f>K118-I119+J119</f>
        <v>-287.30999999999995</v>
      </c>
      <c r="N119" s="7">
        <f>N118-L119+M119</f>
        <v>0</v>
      </c>
      <c r="Q119" s="7">
        <f>Q118-O119+P119</f>
        <v>0</v>
      </c>
    </row>
    <row r="120" spans="1:18">
      <c r="A120" s="8" t="s">
        <v>0</v>
      </c>
      <c r="B120" s="1" t="s">
        <v>163</v>
      </c>
      <c r="C120" s="8" t="s">
        <v>164</v>
      </c>
      <c r="D120" s="16">
        <v>43342</v>
      </c>
      <c r="E120" s="16">
        <v>43342</v>
      </c>
      <c r="F120" s="16">
        <v>43346</v>
      </c>
      <c r="I120" s="7">
        <v>59.99</v>
      </c>
      <c r="K120" s="7">
        <f>K119-I120+J120</f>
        <v>-347.29999999999995</v>
      </c>
      <c r="N120" s="7">
        <f>N119-L120+M120</f>
        <v>0</v>
      </c>
      <c r="Q120" s="7">
        <f>Q119-O120+P120</f>
        <v>0</v>
      </c>
    </row>
    <row r="121" spans="1:18">
      <c r="A121" s="8" t="s">
        <v>0</v>
      </c>
      <c r="C121" s="8" t="s">
        <v>165</v>
      </c>
      <c r="D121" s="16">
        <v>43344</v>
      </c>
      <c r="E121" s="16">
        <v>43346</v>
      </c>
      <c r="F121" s="16">
        <v>43347</v>
      </c>
      <c r="I121" s="7">
        <v>1.19</v>
      </c>
      <c r="K121" s="7">
        <f>K120-I121+J121</f>
        <v>-348.48999999999995</v>
      </c>
      <c r="N121" s="7">
        <f>N120-L121+M121</f>
        <v>0</v>
      </c>
      <c r="Q121" s="7">
        <f>Q120-O121+P121</f>
        <v>0</v>
      </c>
      <c r="R121" s="29">
        <v>626200</v>
      </c>
    </row>
    <row r="122" spans="1:18">
      <c r="A122" s="8" t="s">
        <v>0</v>
      </c>
      <c r="B122" s="17"/>
      <c r="C122" s="8" t="s">
        <v>173</v>
      </c>
      <c r="D122" s="16">
        <v>43374</v>
      </c>
      <c r="E122" s="16">
        <v>43375</v>
      </c>
      <c r="F122" s="16">
        <v>43375</v>
      </c>
      <c r="K122" s="7">
        <f>K121-I122+J122</f>
        <v>-348.48999999999995</v>
      </c>
      <c r="L122" s="7">
        <v>1.19</v>
      </c>
      <c r="N122" s="7">
        <f>N121-L122+M122</f>
        <v>-1.19</v>
      </c>
      <c r="Q122" s="7">
        <f>Q121-O122+P122</f>
        <v>0</v>
      </c>
    </row>
    <row r="123" spans="1:18" s="17" customFormat="1">
      <c r="A123" s="8" t="s">
        <v>0</v>
      </c>
      <c r="C123" s="8"/>
      <c r="D123" s="16">
        <v>43405</v>
      </c>
      <c r="E123" s="16">
        <v>43405</v>
      </c>
      <c r="F123" s="16">
        <v>43405</v>
      </c>
      <c r="G123" s="7"/>
      <c r="H123" s="7"/>
      <c r="I123" s="7"/>
      <c r="J123" s="7"/>
      <c r="K123" s="7">
        <f>K121-I123+J123</f>
        <v>-348.48999999999995</v>
      </c>
      <c r="L123" s="7">
        <v>1.19</v>
      </c>
      <c r="M123" s="7"/>
      <c r="N123" s="7">
        <f>N122-L123+M123</f>
        <v>-2.38</v>
      </c>
      <c r="O123" s="7"/>
      <c r="P123" s="7"/>
      <c r="Q123" s="7">
        <f>Q122-O123+P123</f>
        <v>0</v>
      </c>
      <c r="R123" s="29"/>
    </row>
    <row r="124" spans="1:18" s="17" customFormat="1">
      <c r="A124" s="8" t="s">
        <v>74</v>
      </c>
      <c r="B124" s="4"/>
      <c r="C124" s="8" t="s">
        <v>75</v>
      </c>
      <c r="D124" s="16">
        <v>42633</v>
      </c>
      <c r="E124" s="16">
        <v>42633</v>
      </c>
      <c r="F124" s="16">
        <v>42634</v>
      </c>
      <c r="G124" s="7"/>
      <c r="H124" s="7"/>
      <c r="I124" s="7">
        <v>33.76</v>
      </c>
      <c r="J124" s="7"/>
      <c r="K124" s="5">
        <f>K123-I124+J124</f>
        <v>-382.24999999999994</v>
      </c>
      <c r="L124" s="7"/>
      <c r="M124" s="7"/>
      <c r="N124" s="7"/>
      <c r="O124" s="7"/>
      <c r="P124" s="7"/>
      <c r="Q124" s="26"/>
      <c r="R124" s="29"/>
    </row>
    <row r="125" spans="1:18" s="17" customFormat="1">
      <c r="A125" s="8" t="s">
        <v>171</v>
      </c>
      <c r="B125" s="4"/>
      <c r="C125" s="8" t="s">
        <v>172</v>
      </c>
      <c r="D125" s="16">
        <v>43402</v>
      </c>
      <c r="E125" s="16">
        <v>43402</v>
      </c>
      <c r="F125" s="16">
        <v>43402</v>
      </c>
      <c r="G125" s="7"/>
      <c r="H125" s="7"/>
      <c r="I125" s="7"/>
      <c r="J125" s="7"/>
      <c r="K125" s="7">
        <f>K124-I125+J125</f>
        <v>-382.24999999999994</v>
      </c>
      <c r="L125" s="7"/>
      <c r="M125" s="7"/>
      <c r="N125" s="7">
        <f>N124-L125+M125</f>
        <v>0</v>
      </c>
      <c r="O125" s="7">
        <v>17.899999999999999</v>
      </c>
      <c r="P125" s="7"/>
      <c r="Q125" s="7">
        <f>Q124-O125+P125</f>
        <v>-17.899999999999999</v>
      </c>
      <c r="R125" s="29"/>
    </row>
    <row r="126" spans="1:18">
      <c r="A126" s="8" t="s">
        <v>169</v>
      </c>
      <c r="C126" s="8" t="s">
        <v>174</v>
      </c>
      <c r="D126" s="16"/>
      <c r="E126" s="16">
        <v>43378</v>
      </c>
      <c r="F126" s="16">
        <v>43378</v>
      </c>
      <c r="K126" s="7">
        <f>K125-I126+J126</f>
        <v>-382.24999999999994</v>
      </c>
      <c r="L126" s="7">
        <v>10.8</v>
      </c>
      <c r="N126" s="7">
        <f>N125-L126+M126</f>
        <v>-10.8</v>
      </c>
      <c r="Q126" s="7">
        <f>Q125-O126+P126</f>
        <v>-17.899999999999999</v>
      </c>
    </row>
    <row r="127" spans="1:18">
      <c r="A127" s="8" t="s">
        <v>169</v>
      </c>
      <c r="B127" s="4"/>
      <c r="C127" s="8" t="s">
        <v>170</v>
      </c>
      <c r="D127" s="16">
        <v>43403</v>
      </c>
      <c r="E127" s="16">
        <v>43403</v>
      </c>
      <c r="F127" s="16">
        <v>43403</v>
      </c>
      <c r="K127" s="7">
        <f>K126-I127+J127</f>
        <v>-382.24999999999994</v>
      </c>
      <c r="L127" s="7">
        <v>1.2</v>
      </c>
      <c r="N127" s="7">
        <f>N126-L127+M127</f>
        <v>-12</v>
      </c>
      <c r="Q127" s="7">
        <f>Q126-O127+P127</f>
        <v>-17.899999999999999</v>
      </c>
    </row>
    <row r="128" spans="1:18">
      <c r="A128" s="8" t="s">
        <v>23</v>
      </c>
      <c r="B128" s="4" t="s">
        <v>25</v>
      </c>
      <c r="C128" s="8" t="s">
        <v>24</v>
      </c>
      <c r="D128" s="16">
        <v>42387</v>
      </c>
      <c r="E128" s="16">
        <v>42394</v>
      </c>
      <c r="F128" s="16">
        <v>42395</v>
      </c>
      <c r="G128" s="5"/>
      <c r="H128" s="5"/>
      <c r="I128" s="5">
        <v>1422</v>
      </c>
      <c r="J128" s="5"/>
      <c r="K128" s="5">
        <f>K127-I128+J128</f>
        <v>-1804.25</v>
      </c>
      <c r="L128" s="5"/>
      <c r="M128" s="5"/>
      <c r="N128" s="5"/>
      <c r="O128" s="5"/>
      <c r="P128" s="5"/>
      <c r="Q128" s="4"/>
      <c r="R128" s="29">
        <v>646000</v>
      </c>
    </row>
    <row r="129" spans="1:18">
      <c r="A129" s="8" t="s">
        <v>23</v>
      </c>
      <c r="B129" s="1" t="s">
        <v>57</v>
      </c>
      <c r="C129" s="8" t="s">
        <v>58</v>
      </c>
      <c r="D129" s="16">
        <v>42478</v>
      </c>
      <c r="E129" s="16">
        <v>42492</v>
      </c>
      <c r="F129" s="16">
        <v>42501</v>
      </c>
      <c r="I129" s="7">
        <v>1328</v>
      </c>
      <c r="K129" s="5">
        <f>K128-I129+J129</f>
        <v>-3132.25</v>
      </c>
      <c r="Q129" s="26"/>
      <c r="R129" s="29">
        <v>646000</v>
      </c>
    </row>
    <row r="130" spans="1:18">
      <c r="A130" s="8" t="s">
        <v>23</v>
      </c>
      <c r="C130" s="8" t="s">
        <v>60</v>
      </c>
      <c r="D130" s="16">
        <v>42538</v>
      </c>
      <c r="E130" s="16">
        <v>42543</v>
      </c>
      <c r="F130" s="16">
        <v>42543</v>
      </c>
      <c r="J130" s="7">
        <v>1219</v>
      </c>
      <c r="K130" s="5">
        <f>K129-I130+J130</f>
        <v>-1913.25</v>
      </c>
      <c r="Q130" s="26"/>
      <c r="R130" s="29">
        <v>646000</v>
      </c>
    </row>
    <row r="131" spans="1:18" s="17" customFormat="1">
      <c r="A131" s="8" t="s">
        <v>23</v>
      </c>
      <c r="B131" s="4"/>
      <c r="C131" s="8" t="s">
        <v>60</v>
      </c>
      <c r="D131" s="16">
        <v>42720</v>
      </c>
      <c r="E131" s="16">
        <v>42725</v>
      </c>
      <c r="F131" s="16">
        <v>42725</v>
      </c>
      <c r="G131" s="7"/>
      <c r="H131" s="7"/>
      <c r="I131" s="7"/>
      <c r="J131" s="7">
        <v>217</v>
      </c>
      <c r="K131" s="5">
        <f>K130-I131+J131</f>
        <v>-1696.25</v>
      </c>
      <c r="L131" s="7"/>
      <c r="M131" s="7"/>
      <c r="N131" s="7"/>
      <c r="O131" s="7"/>
      <c r="P131" s="7"/>
      <c r="Q131" s="26"/>
      <c r="R131" s="29">
        <v>646000</v>
      </c>
    </row>
    <row r="132" spans="1:18" s="17" customFormat="1">
      <c r="A132" s="8" t="s">
        <v>23</v>
      </c>
      <c r="B132" s="4" t="s">
        <v>136</v>
      </c>
      <c r="C132" s="8" t="s">
        <v>135</v>
      </c>
      <c r="D132" s="16">
        <v>42748</v>
      </c>
      <c r="E132" s="16">
        <v>42757</v>
      </c>
      <c r="F132" s="16">
        <v>42762</v>
      </c>
      <c r="G132" s="7"/>
      <c r="H132" s="7"/>
      <c r="I132" s="7">
        <v>350</v>
      </c>
      <c r="J132" s="7"/>
      <c r="K132" s="5">
        <f>+K131-I132+J132</f>
        <v>-2046.25</v>
      </c>
      <c r="L132" s="7"/>
      <c r="M132" s="7"/>
      <c r="N132" s="7"/>
      <c r="O132" s="7"/>
      <c r="P132" s="7"/>
      <c r="Q132" s="5"/>
      <c r="R132" s="29">
        <v>646000</v>
      </c>
    </row>
    <row r="133" spans="1:18">
      <c r="A133" s="8" t="s">
        <v>23</v>
      </c>
      <c r="B133" s="1" t="s">
        <v>101</v>
      </c>
      <c r="C133" s="8" t="s">
        <v>102</v>
      </c>
      <c r="D133" s="16">
        <v>42839</v>
      </c>
      <c r="E133" s="16">
        <v>42853</v>
      </c>
      <c r="F133" s="16">
        <v>42859</v>
      </c>
      <c r="I133" s="7">
        <v>253</v>
      </c>
      <c r="K133" s="5">
        <f>+K132-I133+J133</f>
        <v>-2299.25</v>
      </c>
      <c r="Q133" s="5">
        <f>+Q132-O133+P133</f>
        <v>0</v>
      </c>
      <c r="R133" s="29">
        <v>646000</v>
      </c>
    </row>
    <row r="134" spans="1:18">
      <c r="A134" s="8" t="s">
        <v>23</v>
      </c>
      <c r="C134" s="8" t="s">
        <v>113</v>
      </c>
      <c r="D134" s="16">
        <v>42929</v>
      </c>
      <c r="E134" s="16">
        <v>42955</v>
      </c>
      <c r="F134" s="16">
        <v>42955</v>
      </c>
      <c r="I134" s="7">
        <v>267</v>
      </c>
      <c r="K134" s="5">
        <f>+K133-I134+J134</f>
        <v>-2566.25</v>
      </c>
      <c r="Q134" s="5">
        <f>+Q133-O134+P134</f>
        <v>0</v>
      </c>
      <c r="R134" s="29">
        <v>646000</v>
      </c>
    </row>
    <row r="135" spans="1:18">
      <c r="A135" s="8" t="s">
        <v>23</v>
      </c>
      <c r="C135" s="8" t="s">
        <v>124</v>
      </c>
      <c r="D135" s="16">
        <v>43022</v>
      </c>
      <c r="E135" s="16">
        <v>43033</v>
      </c>
      <c r="F135" s="16">
        <v>43046</v>
      </c>
      <c r="I135" s="7">
        <v>286</v>
      </c>
      <c r="K135" s="5">
        <f>+K134-I135+J135</f>
        <v>-2852.25</v>
      </c>
      <c r="Q135" s="5">
        <f>+Q134-O135+P135</f>
        <v>0</v>
      </c>
      <c r="R135" s="29">
        <v>646000</v>
      </c>
    </row>
    <row r="136" spans="1:18">
      <c r="A136" s="8" t="s">
        <v>54</v>
      </c>
      <c r="B136" s="1" t="s">
        <v>55</v>
      </c>
      <c r="C136" s="8">
        <v>39</v>
      </c>
      <c r="D136" s="16">
        <v>42488</v>
      </c>
      <c r="E136" s="16">
        <v>42488</v>
      </c>
      <c r="F136" s="16">
        <v>42496</v>
      </c>
      <c r="I136" s="18">
        <v>350</v>
      </c>
      <c r="K136" s="5">
        <f>K135-I136+J136</f>
        <v>-3202.25</v>
      </c>
      <c r="Q136" s="26"/>
    </row>
    <row r="137" spans="1:18">
      <c r="A137" s="8" t="s">
        <v>54</v>
      </c>
      <c r="B137" s="1" t="s">
        <v>62</v>
      </c>
      <c r="C137" s="8">
        <v>44</v>
      </c>
      <c r="D137" s="16">
        <v>42544</v>
      </c>
      <c r="E137" s="16">
        <v>42544</v>
      </c>
      <c r="F137" s="16">
        <v>42549</v>
      </c>
      <c r="I137" s="7">
        <v>650</v>
      </c>
      <c r="K137" s="5">
        <f>K136-I137+J137</f>
        <v>-3852.25</v>
      </c>
      <c r="Q137" s="26"/>
    </row>
    <row r="138" spans="1:18">
      <c r="A138" s="8" t="s">
        <v>90</v>
      </c>
      <c r="B138" s="4"/>
      <c r="C138" s="8" t="s">
        <v>91</v>
      </c>
      <c r="D138" s="16">
        <v>42705</v>
      </c>
      <c r="E138" s="16">
        <v>42719</v>
      </c>
      <c r="F138" s="16">
        <v>42720</v>
      </c>
      <c r="J138" s="7">
        <v>230</v>
      </c>
      <c r="K138" s="5">
        <f>K137-I138+J138</f>
        <v>-3622.25</v>
      </c>
      <c r="Q138" s="26"/>
    </row>
    <row r="139" spans="1:18" s="17" customFormat="1" ht="18">
      <c r="A139" s="19" t="s">
        <v>94</v>
      </c>
      <c r="C139" s="26"/>
      <c r="D139" s="26"/>
      <c r="E139" s="26"/>
      <c r="F139" s="26"/>
      <c r="G139" s="7">
        <f>SUM(G84:G137)</f>
        <v>0</v>
      </c>
      <c r="H139" s="7">
        <f>SUM(H74:H105)</f>
        <v>0</v>
      </c>
      <c r="I139" s="7">
        <f>SUM(I84:I137)</f>
        <v>5290.63</v>
      </c>
      <c r="J139" s="7">
        <f>SUM(J84:J137)</f>
        <v>1436</v>
      </c>
      <c r="K139" s="23">
        <f>-I139+J139</f>
        <v>-3854.63</v>
      </c>
      <c r="L139" s="7">
        <f>SUM(L74:L137)</f>
        <v>14.379999999999999</v>
      </c>
      <c r="M139" s="7">
        <f>SUM(M74:M137)</f>
        <v>0</v>
      </c>
      <c r="N139" s="20">
        <f>-L139+M139</f>
        <v>-14.379999999999999</v>
      </c>
      <c r="O139" s="7">
        <f>SUM(O74:O137)</f>
        <v>20.84</v>
      </c>
      <c r="P139" s="7">
        <f>SUM(P74:P137)</f>
        <v>0</v>
      </c>
      <c r="Q139" s="20">
        <f>-O139+P139</f>
        <v>-20.84</v>
      </c>
      <c r="R139" s="29"/>
    </row>
    <row r="140" spans="1:18" ht="18">
      <c r="A140" s="19" t="s">
        <v>132</v>
      </c>
      <c r="B140" s="17"/>
      <c r="C140" s="26"/>
      <c r="D140" s="26"/>
      <c r="E140" s="26"/>
      <c r="F140" s="26"/>
      <c r="G140" s="7">
        <f>SUM(G101:G138)</f>
        <v>0</v>
      </c>
      <c r="H140" s="7">
        <f>SUM(H101:H138)</f>
        <v>0</v>
      </c>
      <c r="I140" s="7">
        <f>SUM(I101:I138)</f>
        <v>5166.1000000000004</v>
      </c>
      <c r="J140" s="7">
        <f>SUM(J101:J138)</f>
        <v>1666</v>
      </c>
      <c r="K140" s="23">
        <f>-I140+J140</f>
        <v>-3500.1000000000004</v>
      </c>
      <c r="L140" s="7">
        <f>SUM(L101:L138)</f>
        <v>14.379999999999999</v>
      </c>
      <c r="M140" s="7">
        <f>SUM(M101:M138)</f>
        <v>0</v>
      </c>
      <c r="N140" s="24">
        <f>-L140+M140</f>
        <v>-14.379999999999999</v>
      </c>
      <c r="O140" s="7">
        <f>SUM(O101:O138)</f>
        <v>17.899999999999999</v>
      </c>
      <c r="P140" s="7">
        <f>SUM(P101:P138)</f>
        <v>0</v>
      </c>
      <c r="Q140" s="24">
        <f>-O140+P140</f>
        <v>-17.899999999999999</v>
      </c>
    </row>
    <row r="141" spans="1:18">
      <c r="A141" s="8" t="s">
        <v>13</v>
      </c>
      <c r="B141" s="4"/>
      <c r="D141" s="16"/>
      <c r="E141" s="16">
        <v>42285</v>
      </c>
      <c r="F141" s="16">
        <v>42285</v>
      </c>
      <c r="G141" s="5">
        <v>12</v>
      </c>
      <c r="H141" s="5"/>
      <c r="I141" s="5"/>
      <c r="J141" s="5"/>
      <c r="K141" s="5"/>
      <c r="L141" s="5"/>
      <c r="M141" s="5"/>
      <c r="N141" s="5"/>
      <c r="O141" s="5"/>
      <c r="P141" s="5">
        <v>12</v>
      </c>
      <c r="Q141" s="4"/>
    </row>
    <row r="142" spans="1:18">
      <c r="A142" s="8" t="s">
        <v>13</v>
      </c>
      <c r="B142" s="4"/>
      <c r="D142" s="26"/>
      <c r="E142" s="16">
        <v>42388</v>
      </c>
      <c r="F142" s="16">
        <v>42388</v>
      </c>
      <c r="G142" s="5">
        <v>1500</v>
      </c>
      <c r="H142" s="5"/>
      <c r="I142" s="5"/>
      <c r="J142" s="5">
        <v>1500</v>
      </c>
      <c r="K142" s="5">
        <f>K141-I142+J142</f>
        <v>1500</v>
      </c>
      <c r="L142" s="5"/>
      <c r="M142" s="5"/>
      <c r="N142" s="5"/>
      <c r="O142" s="5"/>
      <c r="P142" s="5"/>
      <c r="Q142" s="4"/>
    </row>
    <row r="143" spans="1:18">
      <c r="A143" s="8" t="s">
        <v>13</v>
      </c>
      <c r="B143" s="4"/>
      <c r="D143" s="26"/>
      <c r="E143" s="16">
        <v>42425</v>
      </c>
      <c r="F143" s="16">
        <v>42425</v>
      </c>
      <c r="G143" s="5">
        <v>100</v>
      </c>
      <c r="H143" s="5"/>
      <c r="I143" s="5"/>
      <c r="J143" s="5">
        <v>100</v>
      </c>
      <c r="K143" s="5">
        <f>K142-I143+J143</f>
        <v>1600</v>
      </c>
      <c r="L143" s="5"/>
      <c r="M143" s="5"/>
      <c r="N143" s="5"/>
      <c r="O143" s="5"/>
      <c r="P143" s="5"/>
      <c r="Q143" s="26"/>
    </row>
    <row r="144" spans="1:18">
      <c r="A144" s="8" t="s">
        <v>13</v>
      </c>
      <c r="D144" s="26"/>
      <c r="E144" s="16">
        <v>42487</v>
      </c>
      <c r="F144" s="16">
        <v>42487</v>
      </c>
      <c r="G144" s="7">
        <v>350</v>
      </c>
      <c r="J144" s="7">
        <v>350</v>
      </c>
      <c r="K144" s="5">
        <f>K143-I144+J144</f>
        <v>1950</v>
      </c>
      <c r="Q144" s="26"/>
    </row>
    <row r="145" spans="1:18">
      <c r="A145" s="8" t="s">
        <v>13</v>
      </c>
      <c r="D145" s="26"/>
      <c r="E145" s="16">
        <v>42489</v>
      </c>
      <c r="F145" s="16">
        <v>42489</v>
      </c>
      <c r="G145" s="7">
        <v>1328</v>
      </c>
      <c r="J145" s="7">
        <v>1328</v>
      </c>
      <c r="K145" s="5">
        <f>K144-I145+J145</f>
        <v>3278</v>
      </c>
      <c r="Q145" s="26"/>
    </row>
    <row r="146" spans="1:18">
      <c r="A146" s="8" t="s">
        <v>13</v>
      </c>
      <c r="D146" s="26"/>
      <c r="E146" s="16">
        <v>42542</v>
      </c>
      <c r="F146" s="16">
        <v>42542</v>
      </c>
      <c r="G146" s="7">
        <v>153</v>
      </c>
      <c r="J146" s="7">
        <v>153</v>
      </c>
      <c r="K146" s="5">
        <f>K145-I146+J146</f>
        <v>3431</v>
      </c>
      <c r="Q146" s="26"/>
    </row>
    <row r="147" spans="1:18" s="17" customFormat="1">
      <c r="A147" s="8" t="s">
        <v>86</v>
      </c>
      <c r="B147" s="4"/>
      <c r="C147" s="8" t="s">
        <v>87</v>
      </c>
      <c r="D147" s="16">
        <v>42709</v>
      </c>
      <c r="E147" s="16">
        <v>42709</v>
      </c>
      <c r="F147" s="16">
        <v>42709</v>
      </c>
      <c r="G147" s="7"/>
      <c r="H147" s="7"/>
      <c r="I147" s="7"/>
      <c r="J147" s="7">
        <v>138</v>
      </c>
      <c r="K147" s="5">
        <f>K146-I147+J147</f>
        <v>3569</v>
      </c>
      <c r="L147" s="7"/>
      <c r="M147" s="7"/>
      <c r="N147" s="7"/>
      <c r="O147" s="7"/>
      <c r="P147" s="7"/>
      <c r="Q147" s="26"/>
      <c r="R147" s="29">
        <v>108000</v>
      </c>
    </row>
    <row r="148" spans="1:18" s="17" customFormat="1">
      <c r="A148" s="8" t="s">
        <v>166</v>
      </c>
      <c r="C148" s="8" t="s">
        <v>139</v>
      </c>
      <c r="D148" s="16">
        <v>43123</v>
      </c>
      <c r="E148" s="16">
        <v>43123</v>
      </c>
      <c r="F148" s="16">
        <v>43124</v>
      </c>
      <c r="G148" s="7"/>
      <c r="H148" s="7"/>
      <c r="I148" s="7">
        <v>10</v>
      </c>
      <c r="J148" s="7"/>
      <c r="K148" s="7">
        <f>K147-I148+J148</f>
        <v>3559</v>
      </c>
      <c r="L148" s="7"/>
      <c r="M148" s="7"/>
      <c r="N148" s="7">
        <f>N147-L148+M148</f>
        <v>0</v>
      </c>
      <c r="O148" s="7"/>
      <c r="P148" s="7"/>
      <c r="Q148" s="7">
        <f>Q147-O148+P148</f>
        <v>0</v>
      </c>
      <c r="R148" s="29">
        <v>108000</v>
      </c>
    </row>
    <row r="149" spans="1:18">
      <c r="A149" s="8" t="s">
        <v>166</v>
      </c>
      <c r="B149" s="17"/>
      <c r="C149" s="8" t="s">
        <v>140</v>
      </c>
      <c r="D149" s="16">
        <v>43123</v>
      </c>
      <c r="E149" s="16">
        <v>43123</v>
      </c>
      <c r="F149" s="16">
        <v>43123</v>
      </c>
      <c r="J149" s="7">
        <v>10</v>
      </c>
      <c r="K149" s="7">
        <f>K148-I149+J149</f>
        <v>3569</v>
      </c>
      <c r="N149" s="7">
        <f>N148-L149+M149</f>
        <v>0</v>
      </c>
      <c r="Q149" s="7">
        <f>Q148-O149+P149</f>
        <v>0</v>
      </c>
      <c r="R149" s="29">
        <v>108000</v>
      </c>
    </row>
    <row r="150" spans="1:18">
      <c r="A150" s="8" t="s">
        <v>166</v>
      </c>
      <c r="B150" s="17"/>
      <c r="C150" s="8" t="s">
        <v>167</v>
      </c>
      <c r="D150" s="16">
        <v>43353</v>
      </c>
      <c r="E150" s="16">
        <v>43353</v>
      </c>
      <c r="F150" s="16">
        <v>43354</v>
      </c>
      <c r="I150" s="7">
        <v>50</v>
      </c>
      <c r="K150" s="7">
        <f>K149-I150+J150</f>
        <v>3519</v>
      </c>
      <c r="M150" s="7">
        <v>50</v>
      </c>
      <c r="N150" s="7">
        <f>N149-L150+M150</f>
        <v>50</v>
      </c>
      <c r="Q150" s="7">
        <f>Q149-O150+P150</f>
        <v>0</v>
      </c>
      <c r="R150" s="29">
        <v>108000</v>
      </c>
    </row>
    <row r="151" spans="1:18">
      <c r="A151" s="8" t="s">
        <v>166</v>
      </c>
      <c r="C151" s="8" t="s">
        <v>167</v>
      </c>
      <c r="D151" s="16">
        <v>43357</v>
      </c>
      <c r="E151" s="16">
        <v>43357</v>
      </c>
      <c r="F151" s="16">
        <v>43357</v>
      </c>
      <c r="I151" s="7">
        <v>500</v>
      </c>
      <c r="K151" s="7">
        <f>K150-I151+J151</f>
        <v>3019</v>
      </c>
      <c r="M151" s="7">
        <v>500</v>
      </c>
      <c r="N151" s="7">
        <f>N150-L151+M151</f>
        <v>550</v>
      </c>
      <c r="Q151" s="7">
        <f>Q150-O151+P151</f>
        <v>0</v>
      </c>
      <c r="R151" s="29">
        <v>108000</v>
      </c>
    </row>
    <row r="152" spans="1:18">
      <c r="A152" s="8" t="s">
        <v>166</v>
      </c>
      <c r="B152" s="4"/>
      <c r="C152" s="8" t="s">
        <v>31</v>
      </c>
      <c r="D152" s="16">
        <v>43402</v>
      </c>
      <c r="E152" s="16">
        <v>43402</v>
      </c>
      <c r="F152" s="16">
        <v>43402</v>
      </c>
      <c r="K152" s="7">
        <f>K151-I152+J152</f>
        <v>3019</v>
      </c>
      <c r="L152" s="7">
        <v>20</v>
      </c>
      <c r="N152" s="7">
        <f>N151-L152+M152</f>
        <v>530</v>
      </c>
      <c r="P152" s="7">
        <v>20</v>
      </c>
      <c r="Q152" s="7">
        <f>Q151-O152+P152</f>
        <v>20</v>
      </c>
      <c r="R152" s="29">
        <v>108000</v>
      </c>
    </row>
    <row r="153" spans="1:18">
      <c r="A153" s="8" t="s">
        <v>88</v>
      </c>
      <c r="B153" s="4"/>
      <c r="C153" s="8" t="s">
        <v>87</v>
      </c>
      <c r="D153" s="16">
        <v>42719</v>
      </c>
      <c r="E153" s="16">
        <v>42719</v>
      </c>
      <c r="F153" s="16">
        <v>42719</v>
      </c>
      <c r="J153" s="7">
        <v>110.95</v>
      </c>
      <c r="K153" s="5">
        <f>K152-I153+J153</f>
        <v>3129.95</v>
      </c>
      <c r="Q153" s="26"/>
      <c r="R153" s="29">
        <v>108000</v>
      </c>
    </row>
    <row r="154" spans="1:18">
      <c r="A154" s="8" t="s">
        <v>142</v>
      </c>
      <c r="C154" s="8" t="s">
        <v>143</v>
      </c>
      <c r="D154" s="16">
        <v>43116</v>
      </c>
      <c r="E154" s="16">
        <v>43124</v>
      </c>
      <c r="F154" s="16">
        <v>43137</v>
      </c>
      <c r="I154" s="7">
        <v>360</v>
      </c>
      <c r="K154" s="7">
        <f>K153-I154+J154</f>
        <v>2769.95</v>
      </c>
      <c r="N154" s="7">
        <f>N153-L154+M154</f>
        <v>0</v>
      </c>
      <c r="Q154" s="7">
        <f>Q153-O154+P154</f>
        <v>0</v>
      </c>
      <c r="R154" s="29">
        <v>646000</v>
      </c>
    </row>
    <row r="155" spans="1:18">
      <c r="A155" s="8" t="s">
        <v>142</v>
      </c>
      <c r="C155" s="8" t="s">
        <v>148</v>
      </c>
      <c r="D155" s="16">
        <v>43573</v>
      </c>
      <c r="E155" s="16">
        <v>43220</v>
      </c>
      <c r="F155" s="16">
        <v>43229</v>
      </c>
      <c r="I155" s="7">
        <v>262</v>
      </c>
      <c r="K155" s="7">
        <f>K154-I155+J155</f>
        <v>2507.9499999999998</v>
      </c>
      <c r="N155" s="7">
        <f>N154-L155+M155</f>
        <v>0</v>
      </c>
      <c r="Q155" s="7">
        <f>Q154-O155+P155</f>
        <v>0</v>
      </c>
      <c r="R155" s="29">
        <v>646000</v>
      </c>
    </row>
    <row r="156" spans="1:18">
      <c r="A156" s="8" t="s">
        <v>142</v>
      </c>
      <c r="C156" s="8" t="s">
        <v>160</v>
      </c>
      <c r="D156" s="16">
        <v>43294</v>
      </c>
      <c r="E156" s="16">
        <v>43304</v>
      </c>
      <c r="F156" s="16">
        <v>43319</v>
      </c>
      <c r="I156" s="7">
        <v>284</v>
      </c>
      <c r="K156" s="7">
        <f>K155-I156+J156</f>
        <v>2223.9499999999998</v>
      </c>
      <c r="N156" s="7">
        <f>N155-L156+M156</f>
        <v>0</v>
      </c>
      <c r="Q156" s="7">
        <f>Q155-O156+P156</f>
        <v>0</v>
      </c>
      <c r="R156" s="29">
        <v>646000</v>
      </c>
    </row>
    <row r="157" spans="1:18">
      <c r="A157" s="8" t="s">
        <v>114</v>
      </c>
      <c r="C157" s="8" t="s">
        <v>115</v>
      </c>
      <c r="D157" s="16">
        <v>42916</v>
      </c>
      <c r="E157" s="16">
        <v>42955</v>
      </c>
      <c r="F157" s="16">
        <v>42955</v>
      </c>
      <c r="J157" s="7">
        <v>900</v>
      </c>
      <c r="K157" s="5">
        <f>+K156-I157+J157</f>
        <v>3123.95</v>
      </c>
      <c r="Q157" s="5">
        <f>+Q156-O157+P157</f>
        <v>0</v>
      </c>
      <c r="R157" s="29">
        <v>706000</v>
      </c>
    </row>
    <row r="158" spans="1:18" s="22" customFormat="1">
      <c r="A158" s="8" t="s">
        <v>114</v>
      </c>
      <c r="C158" s="8" t="s">
        <v>133</v>
      </c>
      <c r="D158" s="16">
        <v>43095</v>
      </c>
      <c r="E158" s="16">
        <v>43096</v>
      </c>
      <c r="F158" s="16">
        <v>43097</v>
      </c>
      <c r="G158" s="7"/>
      <c r="H158" s="7"/>
      <c r="I158" s="26"/>
      <c r="J158" s="7">
        <v>900</v>
      </c>
      <c r="K158" s="5">
        <f>+K157-I158+J158</f>
        <v>4023.95</v>
      </c>
      <c r="L158" s="7"/>
      <c r="M158" s="7"/>
      <c r="N158" s="7"/>
      <c r="O158" s="7"/>
      <c r="P158" s="7"/>
      <c r="Q158" s="5">
        <f>+Q157-O158+P158</f>
        <v>0</v>
      </c>
      <c r="R158" s="29">
        <v>706000</v>
      </c>
    </row>
    <row r="159" spans="1:18" s="22" customFormat="1">
      <c r="A159" s="8" t="s">
        <v>114</v>
      </c>
      <c r="C159" s="8" t="s">
        <v>156</v>
      </c>
      <c r="D159" s="16">
        <v>43241</v>
      </c>
      <c r="E159" s="16">
        <v>43297</v>
      </c>
      <c r="F159" s="16">
        <v>43298</v>
      </c>
      <c r="G159" s="7"/>
      <c r="H159" s="7"/>
      <c r="I159" s="7"/>
      <c r="J159" s="7">
        <v>450</v>
      </c>
      <c r="K159" s="7">
        <f>K158-I159+J159</f>
        <v>4473.95</v>
      </c>
      <c r="L159" s="7"/>
      <c r="M159" s="7"/>
      <c r="N159" s="7">
        <f>N158-L159+M159</f>
        <v>0</v>
      </c>
      <c r="O159" s="7"/>
      <c r="P159" s="7"/>
      <c r="Q159" s="7">
        <f>Q158-O159+P159</f>
        <v>0</v>
      </c>
      <c r="R159" s="29">
        <v>706000</v>
      </c>
    </row>
    <row r="160" spans="1:18">
      <c r="A160" s="8" t="s">
        <v>114</v>
      </c>
      <c r="C160" s="8" t="s">
        <v>157</v>
      </c>
      <c r="D160" s="16">
        <v>43292</v>
      </c>
      <c r="E160" s="16">
        <v>43298</v>
      </c>
      <c r="F160" s="16">
        <v>43299</v>
      </c>
      <c r="J160" s="7">
        <v>450</v>
      </c>
      <c r="K160" s="7">
        <f>K159-I160+J160</f>
        <v>4923.95</v>
      </c>
      <c r="N160" s="7">
        <f>N159-L160+M160</f>
        <v>0</v>
      </c>
      <c r="Q160" s="7">
        <f>Q159-O160+P160</f>
        <v>0</v>
      </c>
      <c r="R160" s="29">
        <v>706000</v>
      </c>
    </row>
    <row r="161" spans="1:18">
      <c r="A161" s="8" t="s">
        <v>68</v>
      </c>
      <c r="B161" s="4"/>
      <c r="C161" s="8" t="s">
        <v>69</v>
      </c>
      <c r="D161" s="16">
        <v>42551</v>
      </c>
      <c r="E161" s="16">
        <v>42569</v>
      </c>
      <c r="F161" s="16">
        <v>42570</v>
      </c>
      <c r="J161" s="7">
        <v>900</v>
      </c>
      <c r="K161" s="5">
        <f>K160-I161+J161</f>
        <v>5823.95</v>
      </c>
      <c r="Q161" s="26"/>
      <c r="R161" s="29">
        <v>706000</v>
      </c>
    </row>
    <row r="162" spans="1:18">
      <c r="A162" s="8" t="s">
        <v>68</v>
      </c>
      <c r="B162" s="4"/>
      <c r="C162" s="8" t="s">
        <v>93</v>
      </c>
      <c r="D162" s="16">
        <v>42719</v>
      </c>
      <c r="E162" s="16">
        <v>42724</v>
      </c>
      <c r="F162" s="16">
        <v>42724</v>
      </c>
      <c r="J162" s="7">
        <v>900</v>
      </c>
      <c r="K162" s="5">
        <f>K161-I162+J162</f>
        <v>6723.95</v>
      </c>
      <c r="Q162" s="26"/>
      <c r="R162" s="29">
        <v>706000</v>
      </c>
    </row>
    <row r="163" spans="1:18">
      <c r="A163" s="8" t="s">
        <v>33</v>
      </c>
      <c r="B163" s="26"/>
      <c r="C163" s="8">
        <v>9217588961</v>
      </c>
      <c r="D163" s="16">
        <v>42450</v>
      </c>
      <c r="E163" s="16">
        <v>42447</v>
      </c>
      <c r="F163" s="16">
        <v>42450</v>
      </c>
      <c r="I163" s="7">
        <v>45.96</v>
      </c>
      <c r="K163" s="5">
        <f>K162-I163+J163</f>
        <v>6677.99</v>
      </c>
      <c r="Q163" s="26"/>
    </row>
    <row r="164" spans="1:18" s="17" customFormat="1">
      <c r="A164" s="8"/>
      <c r="B164" s="4"/>
      <c r="C164" s="8"/>
      <c r="D164" s="16"/>
      <c r="E164" s="16"/>
      <c r="F164" s="16"/>
      <c r="G164" s="7"/>
      <c r="H164" s="7"/>
      <c r="I164" s="7"/>
      <c r="J164" s="7"/>
      <c r="K164" s="5"/>
      <c r="L164" s="7"/>
      <c r="M164" s="7"/>
      <c r="N164" s="7"/>
      <c r="O164" s="7"/>
      <c r="P164" s="7"/>
      <c r="Q164" s="26"/>
      <c r="R164" s="29"/>
    </row>
    <row r="165" spans="1:18" s="22" customFormat="1">
      <c r="A165" s="8"/>
      <c r="B165" s="26"/>
      <c r="C165" s="8"/>
      <c r="D165" s="26"/>
      <c r="E165" s="26"/>
      <c r="F165" s="2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26"/>
      <c r="R165" s="29"/>
    </row>
    <row r="166" spans="1:18" s="22" customFormat="1">
      <c r="A166" s="8"/>
      <c r="B166" s="26"/>
      <c r="C166" s="8"/>
      <c r="D166" s="26"/>
      <c r="E166" s="26"/>
      <c r="F166" s="26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26"/>
      <c r="R166" s="29"/>
    </row>
    <row r="167" spans="1:18">
      <c r="D167" s="26"/>
      <c r="E167" s="26"/>
      <c r="F167" s="26"/>
      <c r="Q167" s="26"/>
    </row>
    <row r="168" spans="1:18" s="22" customFormat="1">
      <c r="A168" s="8"/>
      <c r="C168" s="8"/>
      <c r="D168" s="16"/>
      <c r="E168" s="16"/>
      <c r="F168" s="16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29"/>
    </row>
    <row r="169" spans="1:18" s="22" customFormat="1">
      <c r="A169" s="8"/>
      <c r="C169" s="8"/>
      <c r="D169" s="16"/>
      <c r="E169" s="16"/>
      <c r="F169" s="16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29"/>
    </row>
    <row r="170" spans="1:18" s="22" customFormat="1">
      <c r="A170" s="8"/>
      <c r="C170" s="8"/>
      <c r="D170" s="16"/>
      <c r="E170" s="16"/>
      <c r="F170" s="16"/>
      <c r="G170" s="7"/>
      <c r="H170" s="7"/>
      <c r="I170" s="7"/>
      <c r="J170" s="7"/>
      <c r="K170" s="7"/>
      <c r="L170" s="7"/>
      <c r="M170" s="7"/>
      <c r="N170" s="7"/>
      <c r="O170" s="7"/>
      <c r="P170" s="7"/>
      <c r="R170" s="29"/>
    </row>
    <row r="171" spans="1:18">
      <c r="G171" s="7">
        <f>SUM(G109:G169)</f>
        <v>3443</v>
      </c>
      <c r="H171" s="7">
        <f>SUM(H109:H169)</f>
        <v>0</v>
      </c>
      <c r="I171" s="7">
        <f>SUM(I109:I169)</f>
        <v>17024.599999999999</v>
      </c>
      <c r="J171" s="7">
        <f>SUM(J109:J169)</f>
        <v>12957.95</v>
      </c>
      <c r="K171" s="7">
        <f>-I171+J171</f>
        <v>-4066.6499999999978</v>
      </c>
      <c r="L171" s="7">
        <f>SUM(L109:L169)</f>
        <v>63.14</v>
      </c>
      <c r="M171" s="7">
        <f>SUM(M109:M169)</f>
        <v>550</v>
      </c>
      <c r="N171" s="7">
        <f>-L171+M171</f>
        <v>486.86</v>
      </c>
      <c r="O171" s="7">
        <f>SUM(O109:O169)</f>
        <v>56.639999999999993</v>
      </c>
      <c r="P171" s="7">
        <f>SUM(P109:P169)</f>
        <v>32</v>
      </c>
      <c r="Q171" s="7">
        <f>-O171+P171</f>
        <v>-24.639999999999993</v>
      </c>
    </row>
  </sheetData>
  <sortState ref="A5:Q171">
    <sortCondition ref="A5:A171"/>
  </sortState>
  <mergeCells count="5">
    <mergeCell ref="G1:H1"/>
    <mergeCell ref="D1:F1"/>
    <mergeCell ref="I1:K1"/>
    <mergeCell ref="L1:N1"/>
    <mergeCell ref="O1:Q1"/>
  </mergeCells>
  <pageMargins left="0.19685039370078741" right="0.19685039370078741" top="0.74803149606299213" bottom="0.74803149606299213" header="0.31496062992125984" footer="0.31496062992125984"/>
  <pageSetup paperSize="8" scale="90" orientation="landscape" r:id="rId1"/>
  <rowBreaks count="2" manualBreakCount="2">
    <brk id="70" max="16383" man="1"/>
    <brk id="10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ASSEPcpte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Thibault THOMAS</cp:lastModifiedBy>
  <cp:lastPrinted>2018-11-02T10:01:07Z</cp:lastPrinted>
  <dcterms:created xsi:type="dcterms:W3CDTF">2016-03-23T13:08:14Z</dcterms:created>
  <dcterms:modified xsi:type="dcterms:W3CDTF">2018-11-05T10:20:26Z</dcterms:modified>
</cp:coreProperties>
</file>