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18372" windowHeight="10080" activeTab="1"/>
  </bookViews>
  <sheets>
    <sheet name="Feuil1" sheetId="1" r:id="rId1"/>
    <sheet name="pH+  pH-" sheetId="2" r:id="rId2"/>
  </sheets>
  <calcPr calcId="125725"/>
</workbook>
</file>

<file path=xl/calcChain.xml><?xml version="1.0" encoding="utf-8"?>
<calcChain xmlns="http://schemas.openxmlformats.org/spreadsheetml/2006/main">
  <c r="E22" i="2"/>
  <c r="E24"/>
  <c r="E25" s="1"/>
  <c r="C28"/>
  <c r="D25"/>
  <c r="C25"/>
  <c r="D31"/>
  <c r="C31"/>
  <c r="D28"/>
  <c r="D22"/>
  <c r="C22"/>
  <c r="D15"/>
  <c r="C15"/>
  <c r="D12"/>
  <c r="C12"/>
  <c r="D9"/>
  <c r="C9"/>
  <c r="D18"/>
  <c r="C18"/>
  <c r="E17" l="1"/>
  <c r="E18" s="1"/>
  <c r="E30"/>
  <c r="E31" s="1"/>
  <c r="E14"/>
  <c r="E15" s="1"/>
  <c r="E11"/>
  <c r="E12" s="1"/>
  <c r="E27"/>
  <c r="E28" s="1"/>
</calcChain>
</file>

<file path=xl/comments1.xml><?xml version="1.0" encoding="utf-8"?>
<comments xmlns="http://schemas.openxmlformats.org/spreadsheetml/2006/main">
  <authors>
    <author>Thibault THOMAS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Quand le pH est inférieur à 7,2 ajoutez la quantité indiquée et refaites le test.
Augmenter le pH avec de la cendre de soude (carbonate de sodium).
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Quand le pH est supérieur à 7,8 ajoutez la quantité id'acide sec indiquée et refaites le test.
Faire baisser le pH en utilisant de l'acide sec (bisulfate de sodium).
</t>
        </r>
      </text>
    </comment>
  </commentList>
</comments>
</file>

<file path=xl/sharedStrings.xml><?xml version="1.0" encoding="utf-8"?>
<sst xmlns="http://schemas.openxmlformats.org/spreadsheetml/2006/main" count="54" uniqueCount="34">
  <si>
    <t>CTX Professionnal</t>
  </si>
  <si>
    <t>5 kg</t>
  </si>
  <si>
    <t>CTX-250</t>
  </si>
  <si>
    <t>20g</t>
  </si>
  <si>
    <t>Chlore choc</t>
  </si>
  <si>
    <t>troclosène sodique, dihydrate 900g/kg acide borique 50g/kg</t>
  </si>
  <si>
    <t>EC n° 220-767-7</t>
  </si>
  <si>
    <t>1 l</t>
  </si>
  <si>
    <t>CTX-41</t>
  </si>
  <si>
    <t>Floculant</t>
  </si>
  <si>
    <t>sulfate d'hydrochlorure d'aluminium 214g/kg</t>
  </si>
  <si>
    <t>CE n° 254-400-7</t>
  </si>
  <si>
    <t>5 l</t>
  </si>
  <si>
    <t xml:space="preserve">Blutop choc </t>
  </si>
  <si>
    <t>peroxyde d'hydrogène 350g/kg</t>
  </si>
  <si>
    <t>ppolymère de chlorure de N,N-diméthyle-2</t>
  </si>
  <si>
    <t>hydroxipropil ammonium 0,5g/kg</t>
  </si>
  <si>
    <t>3 479 619 397776</t>
  </si>
  <si>
    <t>7.1 - 7.2</t>
  </si>
  <si>
    <t>galon</t>
  </si>
  <si>
    <t>litres</t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</si>
  <si>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</si>
  <si>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t>oz</t>
  </si>
  <si>
    <t>grammes g</t>
  </si>
  <si>
    <t>grammes</t>
  </si>
  <si>
    <t>6.7 - 7.0</t>
  </si>
  <si>
    <t>lb</t>
  </si>
  <si>
    <t>inférieur à 6.7</t>
  </si>
  <si>
    <t>oz                 lb</t>
  </si>
  <si>
    <t>8.1 - 8.4</t>
  </si>
  <si>
    <t>7.8 - 8.0</t>
  </si>
  <si>
    <t>supérieur à 8.4</t>
  </si>
  <si>
    <t>pH+</t>
  </si>
  <si>
    <t>pH-</t>
  </si>
</sst>
</file>

<file path=xl/styles.xml><?xml version="1.0" encoding="utf-8"?>
<styleSheet xmlns="http://schemas.openxmlformats.org/spreadsheetml/2006/main">
  <numFmts count="4">
    <numFmt numFmtId="165" formatCode="#,##0.0000000000_ ;[Red]\-#,##0.0000000000\ "/>
    <numFmt numFmtId="166" formatCode="#,##0.0000000000"/>
    <numFmt numFmtId="167" formatCode="#,##0_ ;[Red]\-#,##0\ "/>
    <numFmt numFmtId="168" formatCode="0.00_ ;[Red]\-0.0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/>
    <xf numFmtId="0" fontId="0" fillId="0" borderId="0" xfId="0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0" borderId="0" xfId="0" applyFont="1"/>
    <xf numFmtId="168" fontId="0" fillId="0" borderId="0" xfId="0" applyNumberFormat="1"/>
    <xf numFmtId="167" fontId="1" fillId="0" borderId="0" xfId="0" applyNumberFormat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</xdr:colOff>
      <xdr:row>7</xdr:row>
      <xdr:rowOff>22860</xdr:rowOff>
    </xdr:from>
    <xdr:ext cx="3954780" cy="4450080"/>
    <xdr:sp macro="" textlink="">
      <xdr:nvSpPr>
        <xdr:cNvPr id="3" name="ZoneTexte 2"/>
        <xdr:cNvSpPr txBox="1"/>
      </xdr:nvSpPr>
      <xdr:spPr>
        <a:xfrm>
          <a:off x="5021580" y="1303020"/>
          <a:ext cx="3954780" cy="4450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Le pH renvoie à l'intensité de l'acidité ou de l'alcalinité des composants de votre eau.</a:t>
          </a:r>
        </a:p>
        <a:p>
          <a:endParaRPr lang="fr-FR"/>
        </a:p>
        <a:p>
          <a:r>
            <a:rPr lang="fr-FR"/>
            <a:t> </a:t>
          </a:r>
          <a:r>
            <a:rPr lang="fr-FR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Si le pH est trop élevé, du calcaire peut se former sur les parois et un excès de mousse peut apparaître.</a:t>
          </a:r>
        </a:p>
        <a:p>
          <a:endParaRPr lang="fr-FR" sz="11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fr-FR"/>
            <a:t> </a:t>
          </a:r>
          <a:r>
            <a:rPr lang="fr-FR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Si le pH est trop bas, les parties métalliques se corrodent et les baigneurs peuvent souffrir d'irritations.</a:t>
          </a:r>
        </a:p>
        <a:p>
          <a:r>
            <a:rPr lang="fr-FR"/>
            <a:t> </a:t>
          </a:r>
          <a:r>
            <a:rPr lang="fr-FR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Ajuster l'alcainité totale avant d'ajuster le pH ou chlore (les substances alcalines tamponnent votre eau contre les changements brutaux de pH).</a:t>
          </a:r>
        </a:p>
        <a:p>
          <a:endParaRPr lang="fr-FR" sz="11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fr-FR"/>
            <a:t> </a:t>
          </a:r>
          <a:r>
            <a:rPr lang="fr-FR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pH correct : de 7.2 à 7.8 </a:t>
          </a:r>
          <a:r>
            <a:rPr lang="fr-FR"/>
            <a:t> </a:t>
          </a:r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8"/>
  <sheetViews>
    <sheetView workbookViewId="0">
      <selection activeCell="G23" sqref="G23"/>
    </sheetView>
  </sheetViews>
  <sheetFormatPr baseColWidth="10" defaultRowHeight="14.4"/>
  <cols>
    <col min="1" max="1" width="15.5546875" bestFit="1" customWidth="1"/>
    <col min="2" max="2" width="15.77734375" bestFit="1" customWidth="1"/>
    <col min="3" max="3" width="4.21875" bestFit="1" customWidth="1"/>
    <col min="4" max="4" width="7.77734375" bestFit="1" customWidth="1"/>
    <col min="5" max="5" width="10.6640625" bestFit="1" customWidth="1"/>
    <col min="6" max="6" width="3.88671875" bestFit="1" customWidth="1"/>
    <col min="7" max="7" width="50" bestFit="1" customWidth="1"/>
    <col min="8" max="8" width="14" bestFit="1" customWidth="1"/>
    <col min="9" max="9" width="11.5546875" customWidth="1"/>
    <col min="10" max="10" width="14" bestFit="1" customWidth="1"/>
  </cols>
  <sheetData>
    <row r="4" spans="1:8">
      <c r="A4" t="s">
        <v>0</v>
      </c>
      <c r="B4" s="1">
        <v>3479619397080</v>
      </c>
      <c r="C4" t="s">
        <v>1</v>
      </c>
      <c r="D4" t="s">
        <v>2</v>
      </c>
      <c r="E4" t="s">
        <v>4</v>
      </c>
      <c r="F4" t="s">
        <v>3</v>
      </c>
      <c r="G4" t="s">
        <v>5</v>
      </c>
      <c r="H4" t="s">
        <v>6</v>
      </c>
    </row>
    <row r="5" spans="1:8">
      <c r="A5" t="s">
        <v>0</v>
      </c>
      <c r="B5" s="1">
        <v>3479611041011</v>
      </c>
      <c r="C5" t="s">
        <v>7</v>
      </c>
      <c r="D5" t="s">
        <v>8</v>
      </c>
      <c r="E5" t="s">
        <v>9</v>
      </c>
      <c r="F5" t="s">
        <v>7</v>
      </c>
      <c r="G5" t="s">
        <v>10</v>
      </c>
      <c r="H5" t="s">
        <v>11</v>
      </c>
    </row>
    <row r="6" spans="1:8">
      <c r="A6" s="3" t="s">
        <v>0</v>
      </c>
      <c r="B6" s="4" t="s">
        <v>17</v>
      </c>
      <c r="C6" s="3" t="s">
        <v>12</v>
      </c>
      <c r="D6" s="3"/>
      <c r="E6" s="3" t="s">
        <v>13</v>
      </c>
      <c r="F6" s="3" t="s">
        <v>12</v>
      </c>
      <c r="G6" t="s">
        <v>14</v>
      </c>
      <c r="H6" s="5"/>
    </row>
    <row r="7" spans="1:8">
      <c r="A7" s="3"/>
      <c r="B7" s="4"/>
      <c r="C7" s="3"/>
      <c r="D7" s="3"/>
      <c r="E7" s="3"/>
      <c r="F7" s="3"/>
      <c r="G7" t="s">
        <v>15</v>
      </c>
      <c r="H7" s="5"/>
    </row>
    <row r="8" spans="1:8">
      <c r="A8" s="3"/>
      <c r="B8" s="4"/>
      <c r="C8" s="3"/>
      <c r="D8" s="3"/>
      <c r="E8" s="3"/>
      <c r="F8" s="3"/>
      <c r="G8" t="s">
        <v>16</v>
      </c>
      <c r="H8" s="5"/>
    </row>
  </sheetData>
  <mergeCells count="7">
    <mergeCell ref="F6:F8"/>
    <mergeCell ref="H6:H8"/>
    <mergeCell ref="A6:A8"/>
    <mergeCell ref="B6:B8"/>
    <mergeCell ref="C6:C8"/>
    <mergeCell ref="D6:D8"/>
    <mergeCell ref="E6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31"/>
  <sheetViews>
    <sheetView tabSelected="1" topLeftCell="A4" workbookViewId="0">
      <selection activeCell="E10" sqref="E10"/>
    </sheetView>
  </sheetViews>
  <sheetFormatPr baseColWidth="10" defaultRowHeight="14.4"/>
  <cols>
    <col min="1" max="1" width="13" bestFit="1" customWidth="1"/>
    <col min="3" max="3" width="12" bestFit="1" customWidth="1"/>
    <col min="4" max="4" width="13.44140625" bestFit="1" customWidth="1"/>
    <col min="6" max="6" width="11.5546875" style="6"/>
  </cols>
  <sheetData>
    <row r="3" spans="1:13">
      <c r="B3">
        <v>1</v>
      </c>
      <c r="C3" t="s">
        <v>19</v>
      </c>
      <c r="D3" s="8">
        <v>3.7854117840999999</v>
      </c>
      <c r="E3" t="s">
        <v>20</v>
      </c>
    </row>
    <row r="4" spans="1:13">
      <c r="B4">
        <v>1</v>
      </c>
      <c r="C4" s="6" t="s">
        <v>22</v>
      </c>
      <c r="D4" s="9">
        <v>28.349523125000001</v>
      </c>
      <c r="E4" s="6" t="s">
        <v>24</v>
      </c>
    </row>
    <row r="5" spans="1:13">
      <c r="B5">
        <v>1</v>
      </c>
      <c r="C5" s="2" t="s">
        <v>26</v>
      </c>
      <c r="D5" s="2">
        <v>453.59237000000002</v>
      </c>
      <c r="E5" s="6" t="s">
        <v>24</v>
      </c>
    </row>
    <row r="6" spans="1:13" s="6" customFormat="1">
      <c r="B6" s="6">
        <v>5</v>
      </c>
      <c r="C6" s="2" t="s">
        <v>22</v>
      </c>
      <c r="D6" s="2">
        <v>0.3125</v>
      </c>
      <c r="E6" s="6" t="s">
        <v>26</v>
      </c>
    </row>
    <row r="7" spans="1:13" s="6" customFormat="1">
      <c r="C7" s="2"/>
      <c r="D7" s="2"/>
    </row>
    <row r="8" spans="1:13">
      <c r="A8" s="11" t="s">
        <v>32</v>
      </c>
      <c r="B8" t="s">
        <v>19</v>
      </c>
      <c r="C8" s="1">
        <v>10000</v>
      </c>
      <c r="D8" s="1">
        <v>15000</v>
      </c>
      <c r="E8" s="1">
        <v>10523.315780000001</v>
      </c>
      <c r="F8" s="1"/>
      <c r="G8" s="5"/>
      <c r="H8" s="5"/>
      <c r="I8" s="5"/>
      <c r="J8" s="5"/>
      <c r="K8" s="5"/>
    </row>
    <row r="9" spans="1:13" ht="17.399999999999999">
      <c r="B9" s="7" t="s">
        <v>21</v>
      </c>
      <c r="C9" s="10">
        <f>(C8*$D$3)/1000</f>
        <v>37.854117840999997</v>
      </c>
      <c r="D9" s="10">
        <f>(D8*$D$3)/1000</f>
        <v>56.781176761499999</v>
      </c>
      <c r="E9" s="13">
        <v>40</v>
      </c>
      <c r="F9" s="13"/>
      <c r="G9" s="5"/>
      <c r="H9" s="5"/>
      <c r="I9" s="5"/>
      <c r="J9" s="5"/>
      <c r="K9" s="5"/>
      <c r="M9" s="14"/>
    </row>
    <row r="10" spans="1:13">
      <c r="G10" s="5"/>
      <c r="H10" s="5"/>
      <c r="I10" s="5"/>
      <c r="J10" s="5"/>
      <c r="K10" s="5"/>
      <c r="M10" s="14"/>
    </row>
    <row r="11" spans="1:13">
      <c r="A11" s="11" t="s">
        <v>18</v>
      </c>
      <c r="B11" s="6" t="s">
        <v>22</v>
      </c>
      <c r="C11">
        <v>8</v>
      </c>
      <c r="D11" s="6">
        <v>12</v>
      </c>
      <c r="E11" s="12">
        <f>($E$9*C11)/$C$9</f>
        <v>8.453505675237432</v>
      </c>
      <c r="F11" s="12"/>
      <c r="G11" s="5"/>
      <c r="H11" s="5"/>
      <c r="I11" s="5"/>
      <c r="J11" s="5"/>
      <c r="K11" s="5"/>
      <c r="M11" s="14"/>
    </row>
    <row r="12" spans="1:13">
      <c r="B12" s="6" t="s">
        <v>23</v>
      </c>
      <c r="C12" s="10">
        <f>C11*$D$4</f>
        <v>226.79618500000001</v>
      </c>
      <c r="D12" s="10">
        <f>D11*$D$4</f>
        <v>340.1942775</v>
      </c>
      <c r="E12" s="13">
        <f>E11*$D$4</f>
        <v>239.65285462746232</v>
      </c>
      <c r="F12" s="13"/>
      <c r="G12" s="5"/>
      <c r="H12" s="5"/>
      <c r="I12" s="5"/>
      <c r="J12" s="5"/>
      <c r="K12" s="5"/>
      <c r="M12" s="14"/>
    </row>
    <row r="13" spans="1:13">
      <c r="B13" s="6"/>
      <c r="G13" s="5"/>
      <c r="H13" s="5"/>
      <c r="I13" s="5"/>
      <c r="J13" s="5"/>
      <c r="K13" s="5"/>
      <c r="M13" s="14"/>
    </row>
    <row r="14" spans="1:13">
      <c r="A14" s="11" t="s">
        <v>25</v>
      </c>
      <c r="B14" s="6" t="s">
        <v>28</v>
      </c>
      <c r="C14" s="6">
        <v>12</v>
      </c>
      <c r="D14" s="6">
        <v>1</v>
      </c>
      <c r="E14" s="12">
        <f>($E$9*C14)/$C$9</f>
        <v>12.680258512856147</v>
      </c>
      <c r="F14" s="12"/>
      <c r="G14" s="5"/>
      <c r="H14" s="5"/>
      <c r="I14" s="5"/>
      <c r="J14" s="5"/>
      <c r="K14" s="5"/>
    </row>
    <row r="15" spans="1:13">
      <c r="A15" s="6"/>
      <c r="B15" s="6" t="s">
        <v>23</v>
      </c>
      <c r="C15" s="10">
        <f>C14*$D$4</f>
        <v>340.1942775</v>
      </c>
      <c r="D15" s="10">
        <f>D14*$D$5</f>
        <v>453.59237000000002</v>
      </c>
      <c r="E15" s="13">
        <f>E14*$D$4</f>
        <v>359.47928194119345</v>
      </c>
      <c r="F15" s="13"/>
      <c r="G15" s="5"/>
      <c r="H15" s="5"/>
      <c r="I15" s="5"/>
      <c r="J15" s="5"/>
      <c r="K15" s="5"/>
    </row>
    <row r="16" spans="1:13">
      <c r="G16" s="5"/>
      <c r="H16" s="5"/>
      <c r="I16" s="5"/>
      <c r="J16" s="5"/>
      <c r="K16" s="5"/>
    </row>
    <row r="17" spans="1:11">
      <c r="A17" s="11" t="s">
        <v>27</v>
      </c>
      <c r="B17" s="6" t="s">
        <v>26</v>
      </c>
      <c r="C17" s="6">
        <v>1</v>
      </c>
      <c r="D17" s="6">
        <v>1.5</v>
      </c>
      <c r="E17" s="12">
        <f>($E$9*C17)/$C$9</f>
        <v>1.056688209404679</v>
      </c>
      <c r="F17" s="12"/>
      <c r="G17" s="5"/>
      <c r="H17" s="5"/>
      <c r="I17" s="5"/>
      <c r="J17" s="5"/>
      <c r="K17" s="5"/>
    </row>
    <row r="18" spans="1:11">
      <c r="A18" s="6"/>
      <c r="B18" s="6" t="s">
        <v>23</v>
      </c>
      <c r="C18" s="10">
        <f>C17*$D$5</f>
        <v>453.59237000000002</v>
      </c>
      <c r="D18" s="10">
        <f>D17*$D$5</f>
        <v>680.388555</v>
      </c>
      <c r="E18" s="13">
        <f>E17*$D$5</f>
        <v>479.30570925492464</v>
      </c>
      <c r="F18" s="13"/>
      <c r="G18" s="5"/>
      <c r="H18" s="5"/>
      <c r="I18" s="5"/>
      <c r="J18" s="5"/>
      <c r="K18" s="5"/>
    </row>
    <row r="19" spans="1:11">
      <c r="G19" s="5"/>
      <c r="H19" s="5"/>
      <c r="I19" s="5"/>
      <c r="J19" s="5"/>
      <c r="K19" s="5"/>
    </row>
    <row r="20" spans="1:11">
      <c r="G20" s="5"/>
      <c r="H20" s="5"/>
      <c r="I20" s="5"/>
      <c r="J20" s="5"/>
      <c r="K20" s="5"/>
    </row>
    <row r="21" spans="1:11" s="6" customFormat="1">
      <c r="A21" s="11" t="s">
        <v>33</v>
      </c>
      <c r="B21" s="6" t="s">
        <v>19</v>
      </c>
      <c r="C21" s="6">
        <v>10000</v>
      </c>
      <c r="D21" s="6">
        <v>15000</v>
      </c>
      <c r="E21" s="1">
        <v>10523.315780000001</v>
      </c>
      <c r="F21" s="1"/>
      <c r="G21" s="5"/>
      <c r="H21" s="5"/>
      <c r="I21" s="5"/>
      <c r="J21" s="5"/>
      <c r="K21" s="5"/>
    </row>
    <row r="22" spans="1:11" s="6" customFormat="1" ht="17.399999999999999">
      <c r="B22" s="7" t="s">
        <v>21</v>
      </c>
      <c r="C22" s="10">
        <f>(C21*$D$3)/1000</f>
        <v>37.854117840999997</v>
      </c>
      <c r="D22" s="10">
        <f>(D21*$D$3)/1000</f>
        <v>56.781176761499999</v>
      </c>
      <c r="E22" s="13">
        <f>(E21*$D$3)/1000</f>
        <v>39.835083561417484</v>
      </c>
      <c r="F22" s="13"/>
      <c r="G22" s="5"/>
      <c r="H22" s="5"/>
      <c r="I22" s="5"/>
      <c r="J22" s="5"/>
      <c r="K22" s="5"/>
    </row>
    <row r="23" spans="1:11" s="6" customFormat="1">
      <c r="G23" s="5"/>
      <c r="H23" s="5"/>
      <c r="I23" s="5"/>
      <c r="J23" s="5"/>
      <c r="K23" s="5"/>
    </row>
    <row r="24" spans="1:11" s="6" customFormat="1">
      <c r="A24" s="11" t="s">
        <v>30</v>
      </c>
      <c r="B24" s="6" t="s">
        <v>26</v>
      </c>
      <c r="C24" s="6">
        <v>1.3125</v>
      </c>
      <c r="D24" s="6">
        <v>2</v>
      </c>
      <c r="E24" s="12">
        <f>($E$9*C24)/$C$9</f>
        <v>1.3869032748436412</v>
      </c>
      <c r="F24" s="12"/>
      <c r="G24" s="5"/>
      <c r="H24" s="5"/>
      <c r="I24" s="5"/>
      <c r="J24" s="5"/>
      <c r="K24" s="5"/>
    </row>
    <row r="25" spans="1:11" s="6" customFormat="1">
      <c r="B25" s="6" t="s">
        <v>23</v>
      </c>
      <c r="C25" s="10">
        <f>C24*$D$5</f>
        <v>595.33998562500005</v>
      </c>
      <c r="D25" s="10">
        <f>D24*$D$5</f>
        <v>907.18474000000003</v>
      </c>
      <c r="E25" s="13">
        <f>E24*$D$5</f>
        <v>629.08874339708859</v>
      </c>
      <c r="F25" s="13"/>
      <c r="G25" s="5"/>
      <c r="H25" s="5"/>
      <c r="I25" s="5"/>
      <c r="J25" s="5"/>
      <c r="K25" s="5"/>
    </row>
    <row r="26" spans="1:11" s="6" customFormat="1">
      <c r="G26" s="5"/>
      <c r="H26" s="5"/>
      <c r="I26" s="5"/>
      <c r="J26" s="5"/>
      <c r="K26" s="5"/>
    </row>
    <row r="27" spans="1:11" s="6" customFormat="1">
      <c r="A27" s="11" t="s">
        <v>29</v>
      </c>
      <c r="B27" s="6" t="s">
        <v>26</v>
      </c>
      <c r="C27" s="6">
        <v>2</v>
      </c>
      <c r="D27" s="6">
        <v>3</v>
      </c>
      <c r="E27" s="12">
        <f>($E$9*C27)/$C$9</f>
        <v>2.113376418809358</v>
      </c>
      <c r="F27" s="12"/>
      <c r="G27" s="5"/>
      <c r="H27" s="5"/>
      <c r="I27" s="5"/>
      <c r="J27" s="5"/>
      <c r="K27" s="5"/>
    </row>
    <row r="28" spans="1:11" s="6" customFormat="1">
      <c r="B28" s="6" t="s">
        <v>23</v>
      </c>
      <c r="C28" s="10">
        <f>C27*$D$5</f>
        <v>907.18474000000003</v>
      </c>
      <c r="D28" s="10">
        <f>D27*$D$5</f>
        <v>1360.77711</v>
      </c>
      <c r="E28" s="13">
        <f>E27*$D$5</f>
        <v>958.61141850984927</v>
      </c>
      <c r="F28" s="13"/>
      <c r="G28" s="5"/>
      <c r="H28" s="5"/>
      <c r="I28" s="5"/>
      <c r="J28" s="5"/>
      <c r="K28" s="5"/>
    </row>
    <row r="29" spans="1:11" s="6" customFormat="1">
      <c r="G29" s="5"/>
      <c r="H29" s="5"/>
      <c r="I29" s="5"/>
      <c r="J29" s="5"/>
      <c r="K29" s="5"/>
    </row>
    <row r="30" spans="1:11" s="6" customFormat="1">
      <c r="A30" s="11" t="s">
        <v>31</v>
      </c>
      <c r="B30" s="6" t="s">
        <v>26</v>
      </c>
      <c r="C30" s="6">
        <v>3.3125</v>
      </c>
      <c r="D30" s="6">
        <v>5</v>
      </c>
      <c r="E30" s="12">
        <f>($E$9*C30)/$C$9</f>
        <v>3.500279693652999</v>
      </c>
      <c r="F30" s="12"/>
      <c r="G30" s="5"/>
      <c r="H30" s="5"/>
      <c r="I30" s="5"/>
      <c r="J30" s="5"/>
      <c r="K30" s="5"/>
    </row>
    <row r="31" spans="1:11" s="6" customFormat="1">
      <c r="B31" s="6" t="s">
        <v>23</v>
      </c>
      <c r="C31" s="10">
        <f>C30*$D$5</f>
        <v>1502.524725625</v>
      </c>
      <c r="D31" s="10">
        <f>D30*$D$5</f>
        <v>2267.9618500000001</v>
      </c>
      <c r="E31" s="13">
        <f>E30*$D$5</f>
        <v>1587.7001619069379</v>
      </c>
      <c r="F31" s="13"/>
      <c r="G31" s="5"/>
      <c r="H31" s="5"/>
      <c r="I31" s="5"/>
      <c r="J31" s="5"/>
      <c r="K31" s="5"/>
    </row>
  </sheetData>
  <mergeCells count="1">
    <mergeCell ref="G8:K3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pH+  pH-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2017-08-16T15:16:51Z</cp:lastPrinted>
  <dcterms:created xsi:type="dcterms:W3CDTF">2017-08-16T10:28:28Z</dcterms:created>
  <dcterms:modified xsi:type="dcterms:W3CDTF">2017-08-16T15:24:53Z</dcterms:modified>
</cp:coreProperties>
</file>