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4\Charges - appel de provisions\"/>
    </mc:Choice>
  </mc:AlternateContent>
  <xr:revisionPtr revIDLastSave="0" documentId="13_ncr:9_{00BF319C-EF20-4A68-B9AB-FE3AA93DAD8F}" xr6:coauthVersionLast="47" xr6:coauthVersionMax="47" xr10:uidLastSave="{00000000-0000-0000-0000-000000000000}"/>
  <bookViews>
    <workbookView xWindow="57480" yWindow="4380" windowWidth="29040" windowHeight="16440" xr2:uid="{FCDBB561-EEB1-4131-BBC9-134B5C9B806B}"/>
  </bookViews>
  <sheets>
    <sheet name="Suivi pour màj" sheetId="6" r:id="rId1"/>
    <sheet name="20241022 - SCI par libellé" sheetId="5" r:id="rId2"/>
    <sheet name="20241022 -SCI par opération" sheetId="3" r:id="rId3"/>
  </sheets>
  <calcPr calcId="0"/>
</workbook>
</file>

<file path=xl/calcChain.xml><?xml version="1.0" encoding="utf-8"?>
<calcChain xmlns="http://schemas.openxmlformats.org/spreadsheetml/2006/main">
  <c r="G6" i="5" l="1"/>
  <c r="F43" i="6"/>
  <c r="E43" i="6"/>
  <c r="I43" i="6"/>
  <c r="O41" i="5"/>
  <c r="L41" i="5"/>
  <c r="K41" i="5"/>
  <c r="F41" i="5"/>
  <c r="E41" i="5"/>
  <c r="F44" i="3"/>
  <c r="E44" i="3"/>
  <c r="G44" i="3" s="1"/>
  <c r="G41" i="5" l="1"/>
  <c r="M41" i="5"/>
  <c r="G43" i="6"/>
  <c r="G4" i="3" l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F27" i="3"/>
  <c r="E27" i="3"/>
  <c r="G27" i="3" s="1"/>
</calcChain>
</file>

<file path=xl/sharedStrings.xml><?xml version="1.0" encoding="utf-8"?>
<sst xmlns="http://schemas.openxmlformats.org/spreadsheetml/2006/main" count="204" uniqueCount="42">
  <si>
    <t>AA</t>
  </si>
  <si>
    <t>AB</t>
  </si>
  <si>
    <t>CC 2023T3</t>
  </si>
  <si>
    <t>CC 2023T4</t>
  </si>
  <si>
    <t>B3E DIAG Assainissement</t>
  </si>
  <si>
    <t xml:space="preserve">solde antérieur </t>
  </si>
  <si>
    <t>CC 2023T2</t>
  </si>
  <si>
    <t>CC 2022T2</t>
  </si>
  <si>
    <t>CC 2022T3</t>
  </si>
  <si>
    <t>CC 2022T4</t>
  </si>
  <si>
    <t>CC 2024T1+ 2024T2 - solde créditeur 12/2023</t>
  </si>
  <si>
    <t>solde CC au 08/09/2024</t>
  </si>
  <si>
    <t>CC 2024T1</t>
  </si>
  <si>
    <t>Trvx réhabilitation des réseau appel n°1</t>
  </si>
  <si>
    <t>CC 2024T2</t>
  </si>
  <si>
    <t>Trvx étude assainissement B3E appel n°1</t>
  </si>
  <si>
    <t>Trvx mise en conformité statuts ASL</t>
  </si>
  <si>
    <t>CC2024T3</t>
  </si>
  <si>
    <t>solde cc 2021</t>
  </si>
  <si>
    <t>solde cc 2022</t>
  </si>
  <si>
    <t>solde cc 2023</t>
  </si>
  <si>
    <t>CC 2024T4</t>
  </si>
  <si>
    <t>CC 2021T2</t>
  </si>
  <si>
    <t>CC 2021T3</t>
  </si>
  <si>
    <t>CC 2021T4</t>
  </si>
  <si>
    <t>CC 2021T1</t>
  </si>
  <si>
    <t>CC 2022T1</t>
  </si>
  <si>
    <t>CC 2023T1</t>
  </si>
  <si>
    <t>AC</t>
  </si>
  <si>
    <t>AD</t>
  </si>
  <si>
    <t>AE</t>
  </si>
  <si>
    <t>AF</t>
  </si>
  <si>
    <t>AG</t>
  </si>
  <si>
    <t>AH</t>
  </si>
  <si>
    <t>CC 2024T3</t>
  </si>
  <si>
    <t>AI</t>
  </si>
  <si>
    <t>AJ</t>
  </si>
  <si>
    <t>AK</t>
  </si>
  <si>
    <t>Tri par libellé et date</t>
  </si>
  <si>
    <t>Tri par date et libelle puis justification solde antérieur au 07/06/2023</t>
  </si>
  <si>
    <t>AL</t>
  </si>
  <si>
    <t>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</si>
</sst>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9989-EBC7-44AC-A52A-4EC5E190E0CE}">
  <dimension ref="C5:I43"/>
  <sheetViews>
    <sheetView tabSelected="1" topLeftCell="A10" workbookViewId="0">
      <selection activeCell="L37" sqref="L37"/>
    </sheetView>
  </sheetViews>
  <sheetFormatPr baseColWidth="10" defaultRowHeight="14.4" x14ac:dyDescent="0.3"/>
  <cols>
    <col min="3" max="3" width="10.5546875" bestFit="1" customWidth="1"/>
    <col min="4" max="4" width="39" bestFit="1" customWidth="1"/>
    <col min="5" max="6" width="10.33203125" bestFit="1" customWidth="1"/>
    <col min="7" max="7" width="9.33203125" bestFit="1" customWidth="1"/>
    <col min="9" max="9" width="9" bestFit="1" customWidth="1"/>
  </cols>
  <sheetData>
    <row r="5" spans="3:9" x14ac:dyDescent="0.3">
      <c r="C5" s="1">
        <v>44284</v>
      </c>
      <c r="D5" t="s">
        <v>25</v>
      </c>
      <c r="E5" s="3">
        <v>2479.5</v>
      </c>
      <c r="F5" s="3"/>
      <c r="G5" t="s">
        <v>0</v>
      </c>
      <c r="I5" s="3"/>
    </row>
    <row r="6" spans="3:9" x14ac:dyDescent="0.3">
      <c r="C6" s="1">
        <v>44284</v>
      </c>
      <c r="D6" t="s">
        <v>25</v>
      </c>
      <c r="E6" s="3"/>
      <c r="F6" s="3">
        <v>2479.5</v>
      </c>
      <c r="G6" t="s">
        <v>0</v>
      </c>
      <c r="I6" s="3"/>
    </row>
    <row r="7" spans="3:9" x14ac:dyDescent="0.3">
      <c r="C7" s="1">
        <v>44375</v>
      </c>
      <c r="D7" t="s">
        <v>22</v>
      </c>
      <c r="E7" s="3">
        <v>2479.5</v>
      </c>
      <c r="F7" s="3"/>
      <c r="G7" t="s">
        <v>1</v>
      </c>
      <c r="I7" s="3"/>
    </row>
    <row r="8" spans="3:9" x14ac:dyDescent="0.3">
      <c r="C8" s="1">
        <v>44375</v>
      </c>
      <c r="D8" t="s">
        <v>22</v>
      </c>
      <c r="E8" s="3"/>
      <c r="F8" s="3">
        <v>2479.5</v>
      </c>
      <c r="G8" t="s">
        <v>1</v>
      </c>
      <c r="I8" s="3"/>
    </row>
    <row r="9" spans="3:9" x14ac:dyDescent="0.3">
      <c r="C9" s="1">
        <v>44378</v>
      </c>
      <c r="D9" t="s">
        <v>23</v>
      </c>
      <c r="E9" s="3">
        <v>2479.5</v>
      </c>
      <c r="F9" s="3"/>
      <c r="G9" t="s">
        <v>28</v>
      </c>
      <c r="I9" s="3"/>
    </row>
    <row r="10" spans="3:9" x14ac:dyDescent="0.3">
      <c r="C10" s="1">
        <v>44462</v>
      </c>
      <c r="D10" t="s">
        <v>23</v>
      </c>
      <c r="E10" s="3"/>
      <c r="F10" s="3">
        <v>2479.5</v>
      </c>
      <c r="G10" t="s">
        <v>28</v>
      </c>
      <c r="I10" s="3"/>
    </row>
    <row r="11" spans="3:9" x14ac:dyDescent="0.3">
      <c r="C11" s="1">
        <v>44462</v>
      </c>
      <c r="D11" t="s">
        <v>24</v>
      </c>
      <c r="E11" s="3"/>
      <c r="F11" s="3">
        <v>2479.5</v>
      </c>
      <c r="G11" t="s">
        <v>29</v>
      </c>
      <c r="I11" s="3"/>
    </row>
    <row r="12" spans="3:9" x14ac:dyDescent="0.3">
      <c r="C12" s="1">
        <v>44470</v>
      </c>
      <c r="D12" t="s">
        <v>24</v>
      </c>
      <c r="E12" s="3">
        <v>2479.5</v>
      </c>
      <c r="F12" s="3"/>
      <c r="G12" t="s">
        <v>29</v>
      </c>
      <c r="I12" s="3"/>
    </row>
    <row r="13" spans="3:9" x14ac:dyDescent="0.3">
      <c r="C13" s="1">
        <v>44519</v>
      </c>
      <c r="D13" t="s">
        <v>26</v>
      </c>
      <c r="E13" s="3">
        <v>2363.25</v>
      </c>
      <c r="G13" t="s">
        <v>35</v>
      </c>
      <c r="I13" s="3">
        <v>-2363.25</v>
      </c>
    </row>
    <row r="14" spans="3:9" x14ac:dyDescent="0.3">
      <c r="C14" s="1">
        <v>44645</v>
      </c>
      <c r="D14" t="s">
        <v>7</v>
      </c>
      <c r="E14" s="3">
        <v>2363.25</v>
      </c>
      <c r="G14" t="s">
        <v>30</v>
      </c>
      <c r="I14" s="3"/>
    </row>
    <row r="15" spans="3:9" x14ac:dyDescent="0.3">
      <c r="C15" s="1">
        <v>44734</v>
      </c>
      <c r="D15" t="s">
        <v>8</v>
      </c>
      <c r="E15" s="3">
        <v>2363.25</v>
      </c>
      <c r="G15" t="s">
        <v>31</v>
      </c>
      <c r="I15" s="3"/>
    </row>
    <row r="16" spans="3:9" x14ac:dyDescent="0.3">
      <c r="C16" s="1">
        <v>44823</v>
      </c>
      <c r="D16" t="s">
        <v>9</v>
      </c>
      <c r="E16" s="3">
        <v>2363.25</v>
      </c>
      <c r="G16" t="s">
        <v>32</v>
      </c>
      <c r="I16" s="3"/>
    </row>
    <row r="17" spans="3:9" x14ac:dyDescent="0.3">
      <c r="C17" s="1">
        <v>44923</v>
      </c>
      <c r="D17" t="s">
        <v>27</v>
      </c>
      <c r="E17" s="3">
        <v>2363.25</v>
      </c>
      <c r="G17" t="s">
        <v>35</v>
      </c>
      <c r="I17" s="3">
        <v>-2363.25</v>
      </c>
    </row>
    <row r="18" spans="3:9" x14ac:dyDescent="0.3">
      <c r="C18" s="1">
        <v>44928</v>
      </c>
      <c r="D18" t="s">
        <v>4</v>
      </c>
      <c r="E18" s="3"/>
      <c r="F18" s="3">
        <v>8280</v>
      </c>
      <c r="G18" t="s">
        <v>35</v>
      </c>
      <c r="I18" s="3">
        <v>8280</v>
      </c>
    </row>
    <row r="19" spans="3:9" x14ac:dyDescent="0.3">
      <c r="C19" s="1">
        <v>45084</v>
      </c>
      <c r="D19" t="s">
        <v>6</v>
      </c>
      <c r="E19" s="3"/>
      <c r="F19" s="3">
        <v>2363.25</v>
      </c>
      <c r="G19" t="s">
        <v>35</v>
      </c>
      <c r="I19" s="3">
        <v>2363.25</v>
      </c>
    </row>
    <row r="20" spans="3:9" x14ac:dyDescent="0.3">
      <c r="C20" s="1">
        <v>45084</v>
      </c>
      <c r="D20" t="s">
        <v>2</v>
      </c>
      <c r="E20" s="3"/>
      <c r="F20" s="3">
        <v>2758</v>
      </c>
      <c r="G20" t="s">
        <v>33</v>
      </c>
      <c r="I20" s="3"/>
    </row>
    <row r="21" spans="3:9" x14ac:dyDescent="0.3">
      <c r="C21" s="1">
        <v>45084</v>
      </c>
      <c r="D21" t="s">
        <v>2</v>
      </c>
      <c r="E21" s="3">
        <v>2758</v>
      </c>
      <c r="F21" s="3"/>
      <c r="G21" t="s">
        <v>33</v>
      </c>
      <c r="I21" s="3"/>
    </row>
    <row r="22" spans="3:9" x14ac:dyDescent="0.3">
      <c r="C22" s="1">
        <v>45084</v>
      </c>
      <c r="D22" t="s">
        <v>5</v>
      </c>
      <c r="E22" s="3"/>
      <c r="F22" s="3"/>
      <c r="I22" s="3"/>
    </row>
    <row r="23" spans="3:9" x14ac:dyDescent="0.3">
      <c r="C23" s="1">
        <v>45128</v>
      </c>
      <c r="D23" t="s">
        <v>7</v>
      </c>
      <c r="E23" s="3"/>
      <c r="F23" s="3">
        <v>2363.25</v>
      </c>
      <c r="G23" t="s">
        <v>30</v>
      </c>
      <c r="I23" s="3"/>
    </row>
    <row r="24" spans="3:9" x14ac:dyDescent="0.3">
      <c r="C24" s="1">
        <v>45128</v>
      </c>
      <c r="D24" t="s">
        <v>8</v>
      </c>
      <c r="E24" s="3"/>
      <c r="F24" s="3">
        <v>2363.25</v>
      </c>
      <c r="G24" t="s">
        <v>31</v>
      </c>
      <c r="I24" s="3"/>
    </row>
    <row r="25" spans="3:9" x14ac:dyDescent="0.3">
      <c r="C25" s="1">
        <v>45128</v>
      </c>
      <c r="D25" t="s">
        <v>9</v>
      </c>
      <c r="E25" s="3"/>
      <c r="F25" s="3">
        <v>2363.25</v>
      </c>
      <c r="G25" t="s">
        <v>32</v>
      </c>
    </row>
    <row r="26" spans="3:9" x14ac:dyDescent="0.3">
      <c r="C26" s="1">
        <v>45189</v>
      </c>
      <c r="D26" t="s">
        <v>3</v>
      </c>
      <c r="E26" s="3">
        <v>2758</v>
      </c>
      <c r="F26" s="3"/>
      <c r="G26" t="s">
        <v>35</v>
      </c>
      <c r="I26" s="3">
        <v>-2758</v>
      </c>
    </row>
    <row r="27" spans="3:9" x14ac:dyDescent="0.3">
      <c r="C27" s="1">
        <v>45272</v>
      </c>
      <c r="D27" t="s">
        <v>12</v>
      </c>
      <c r="E27" s="3">
        <v>2758</v>
      </c>
      <c r="F27" s="3"/>
      <c r="G27" t="s">
        <v>35</v>
      </c>
      <c r="I27" s="3">
        <v>-2758</v>
      </c>
    </row>
    <row r="28" spans="3:9" x14ac:dyDescent="0.3">
      <c r="C28" s="1">
        <v>45378</v>
      </c>
      <c r="D28" t="s">
        <v>14</v>
      </c>
      <c r="E28" s="3">
        <v>2758</v>
      </c>
      <c r="F28" s="3"/>
      <c r="G28" t="s">
        <v>35</v>
      </c>
      <c r="I28" s="3">
        <v>-2758</v>
      </c>
    </row>
    <row r="29" spans="3:9" x14ac:dyDescent="0.3">
      <c r="C29" s="1">
        <v>45378</v>
      </c>
      <c r="D29" t="s">
        <v>13</v>
      </c>
      <c r="E29" s="3">
        <v>103850</v>
      </c>
      <c r="F29" s="3"/>
      <c r="G29" t="s">
        <v>37</v>
      </c>
      <c r="I29" s="3"/>
    </row>
    <row r="30" spans="3:9" x14ac:dyDescent="0.3">
      <c r="C30" s="1">
        <v>45385</v>
      </c>
      <c r="D30" t="s">
        <v>13</v>
      </c>
      <c r="E30" s="3"/>
      <c r="F30" s="3">
        <v>103850</v>
      </c>
      <c r="G30" t="s">
        <v>37</v>
      </c>
      <c r="I30" s="3"/>
    </row>
    <row r="31" spans="3:9" x14ac:dyDescent="0.3">
      <c r="C31" s="1">
        <v>45468</v>
      </c>
      <c r="D31" t="s">
        <v>34</v>
      </c>
      <c r="E31" s="3">
        <v>2758</v>
      </c>
      <c r="F31" s="3"/>
      <c r="G31" t="s">
        <v>36</v>
      </c>
      <c r="I31" s="3"/>
    </row>
    <row r="32" spans="3:9" x14ac:dyDescent="0.3">
      <c r="C32" s="1">
        <v>45468</v>
      </c>
      <c r="D32" t="s">
        <v>15</v>
      </c>
      <c r="E32" s="3">
        <v>3100</v>
      </c>
      <c r="F32" s="3"/>
      <c r="I32" s="3"/>
    </row>
    <row r="33" spans="3:9" x14ac:dyDescent="0.3">
      <c r="C33" s="1">
        <v>45468</v>
      </c>
      <c r="D33" t="s">
        <v>16</v>
      </c>
      <c r="E33" s="3">
        <v>2170</v>
      </c>
      <c r="F33" s="3"/>
      <c r="I33" s="3"/>
    </row>
    <row r="34" spans="3:9" x14ac:dyDescent="0.3">
      <c r="C34" s="1">
        <v>45476</v>
      </c>
      <c r="D34" t="s">
        <v>10</v>
      </c>
      <c r="E34" s="3"/>
      <c r="F34" s="3">
        <v>2357.7199999999998</v>
      </c>
      <c r="G34" t="s">
        <v>35</v>
      </c>
      <c r="I34" s="3">
        <v>2357.7199999999998</v>
      </c>
    </row>
    <row r="35" spans="3:9" x14ac:dyDescent="0.3">
      <c r="C35" s="1">
        <v>45483</v>
      </c>
      <c r="D35" t="s">
        <v>11</v>
      </c>
      <c r="E35" s="3"/>
      <c r="F35" s="3">
        <v>2758</v>
      </c>
      <c r="G35" t="s">
        <v>36</v>
      </c>
      <c r="I35" s="3"/>
    </row>
    <row r="36" spans="3:9" x14ac:dyDescent="0.3">
      <c r="C36" s="1">
        <v>45560</v>
      </c>
      <c r="D36" t="s">
        <v>18</v>
      </c>
      <c r="E36" s="3">
        <v>134.63</v>
      </c>
      <c r="G36" t="s">
        <v>40</v>
      </c>
      <c r="I36" s="3"/>
    </row>
    <row r="37" spans="3:9" x14ac:dyDescent="0.3">
      <c r="C37" s="1">
        <v>45560</v>
      </c>
      <c r="D37" t="s">
        <v>19</v>
      </c>
      <c r="E37" s="3">
        <v>1495.09</v>
      </c>
      <c r="G37" t="s">
        <v>41</v>
      </c>
      <c r="I37" s="3"/>
    </row>
    <row r="38" spans="3:9" x14ac:dyDescent="0.3">
      <c r="C38" s="1">
        <v>45560</v>
      </c>
      <c r="D38" t="s">
        <v>20</v>
      </c>
      <c r="E38" s="3">
        <v>3626.46</v>
      </c>
      <c r="I38" s="3"/>
    </row>
    <row r="39" spans="3:9" x14ac:dyDescent="0.3">
      <c r="C39" s="1">
        <v>45561</v>
      </c>
      <c r="D39" t="s">
        <v>21</v>
      </c>
      <c r="E39" s="3">
        <v>6551.5</v>
      </c>
      <c r="I39" s="3"/>
    </row>
    <row r="40" spans="3:9" x14ac:dyDescent="0.3">
      <c r="C40" s="1">
        <v>45587</v>
      </c>
      <c r="D40" t="s">
        <v>18</v>
      </c>
      <c r="E40" s="5"/>
      <c r="F40" s="5">
        <v>134.63</v>
      </c>
      <c r="G40" t="s">
        <v>40</v>
      </c>
      <c r="I40" s="3"/>
    </row>
    <row r="41" spans="3:9" x14ac:dyDescent="0.3">
      <c r="C41" s="1">
        <v>45593</v>
      </c>
      <c r="D41" t="s">
        <v>19</v>
      </c>
      <c r="E41" s="5"/>
      <c r="F41" s="5">
        <v>1495.09</v>
      </c>
      <c r="G41" t="s">
        <v>41</v>
      </c>
      <c r="I41" s="3"/>
    </row>
    <row r="42" spans="3:9" x14ac:dyDescent="0.3">
      <c r="C42" s="1"/>
      <c r="E42" s="3"/>
      <c r="I42" s="3"/>
    </row>
    <row r="43" spans="3:9" x14ac:dyDescent="0.3">
      <c r="E43" s="3">
        <f>SUM(E5:E41)</f>
        <v>156451.93</v>
      </c>
      <c r="F43" s="3">
        <f>SUM(F5:F41)</f>
        <v>141004.44</v>
      </c>
      <c r="G43" s="3">
        <f>+E43-F43</f>
        <v>15447.489999999991</v>
      </c>
      <c r="I43" s="3">
        <f>SUM(I5:I39)</f>
        <v>0.46999999999979991</v>
      </c>
    </row>
  </sheetData>
  <sortState xmlns:xlrd2="http://schemas.microsoft.com/office/spreadsheetml/2017/richdata2" ref="C5:I39">
    <sortCondition ref="C5:C39"/>
    <sortCondition ref="D5:D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D327-EFCE-41B2-A2C6-68BEFC0B27F8}">
  <dimension ref="C3:O41"/>
  <sheetViews>
    <sheetView workbookViewId="0">
      <selection activeCell="G6" sqref="G6"/>
    </sheetView>
  </sheetViews>
  <sheetFormatPr baseColWidth="10" defaultRowHeight="14.4" x14ac:dyDescent="0.3"/>
  <cols>
    <col min="3" max="3" width="10.5546875" bestFit="1" customWidth="1"/>
    <col min="4" max="4" width="39" bestFit="1" customWidth="1"/>
    <col min="5" max="6" width="10.33203125" bestFit="1" customWidth="1"/>
    <col min="9" max="9" width="10.5546875" bestFit="1" customWidth="1"/>
    <col min="10" max="10" width="39" bestFit="1" customWidth="1"/>
    <col min="11" max="12" width="10.33203125" bestFit="1" customWidth="1"/>
  </cols>
  <sheetData>
    <row r="3" spans="3:15" x14ac:dyDescent="0.3">
      <c r="C3" s="2" t="s">
        <v>39</v>
      </c>
      <c r="D3" s="2"/>
      <c r="E3" s="2"/>
      <c r="F3" s="2"/>
      <c r="J3" t="s">
        <v>38</v>
      </c>
    </row>
    <row r="4" spans="3:15" x14ac:dyDescent="0.3">
      <c r="C4" s="4"/>
      <c r="D4" s="4"/>
      <c r="E4" s="4"/>
      <c r="F4" s="4"/>
    </row>
    <row r="5" spans="3:15" x14ac:dyDescent="0.3">
      <c r="C5" s="1">
        <v>44928</v>
      </c>
      <c r="D5" t="s">
        <v>4</v>
      </c>
      <c r="E5" s="3"/>
      <c r="F5" s="3">
        <v>8280</v>
      </c>
      <c r="I5" s="1">
        <v>44928</v>
      </c>
      <c r="J5" t="s">
        <v>4</v>
      </c>
      <c r="K5" s="3"/>
      <c r="L5" s="3">
        <v>8280</v>
      </c>
      <c r="M5" t="s">
        <v>35</v>
      </c>
      <c r="O5" s="3">
        <v>8280</v>
      </c>
    </row>
    <row r="6" spans="3:15" x14ac:dyDescent="0.3">
      <c r="C6" s="1">
        <v>45084</v>
      </c>
      <c r="D6" t="s">
        <v>5</v>
      </c>
      <c r="E6" s="3"/>
      <c r="F6" s="3"/>
      <c r="G6" s="3">
        <f>SUM(E27:E39)-SUM(F27:F39)</f>
        <v>11816.25</v>
      </c>
      <c r="I6" s="1">
        <v>44284</v>
      </c>
      <c r="J6" t="s">
        <v>25</v>
      </c>
      <c r="K6" s="3">
        <v>2479.5</v>
      </c>
      <c r="L6" s="3"/>
      <c r="M6" t="s">
        <v>0</v>
      </c>
      <c r="O6" s="3"/>
    </row>
    <row r="7" spans="3:15" x14ac:dyDescent="0.3">
      <c r="C7" s="1">
        <v>45084</v>
      </c>
      <c r="D7" t="s">
        <v>6</v>
      </c>
      <c r="E7" s="3"/>
      <c r="F7" s="3">
        <v>2363.25</v>
      </c>
      <c r="I7" s="1">
        <v>44284</v>
      </c>
      <c r="J7" t="s">
        <v>25</v>
      </c>
      <c r="K7" s="3"/>
      <c r="L7" s="3">
        <v>2479.5</v>
      </c>
      <c r="M7" t="s">
        <v>0</v>
      </c>
      <c r="O7" s="3"/>
    </row>
    <row r="8" spans="3:15" x14ac:dyDescent="0.3">
      <c r="C8" s="1">
        <v>45084</v>
      </c>
      <c r="D8" t="s">
        <v>2</v>
      </c>
      <c r="E8" s="3"/>
      <c r="F8" s="3">
        <v>2758</v>
      </c>
      <c r="I8" s="1">
        <v>44375</v>
      </c>
      <c r="J8" t="s">
        <v>22</v>
      </c>
      <c r="K8" s="3">
        <v>2479.5</v>
      </c>
      <c r="L8" s="3"/>
      <c r="M8" t="s">
        <v>1</v>
      </c>
      <c r="O8" s="3"/>
    </row>
    <row r="9" spans="3:15" x14ac:dyDescent="0.3">
      <c r="C9" s="1">
        <v>45084</v>
      </c>
      <c r="D9" t="s">
        <v>2</v>
      </c>
      <c r="E9" s="3">
        <v>2758</v>
      </c>
      <c r="F9" s="3"/>
      <c r="I9" s="1">
        <v>44375</v>
      </c>
      <c r="J9" t="s">
        <v>22</v>
      </c>
      <c r="K9" s="3"/>
      <c r="L9" s="3">
        <v>2479.5</v>
      </c>
      <c r="M9" t="s">
        <v>1</v>
      </c>
      <c r="O9" s="3"/>
    </row>
    <row r="10" spans="3:15" x14ac:dyDescent="0.3">
      <c r="C10" s="1">
        <v>45128</v>
      </c>
      <c r="D10" t="s">
        <v>7</v>
      </c>
      <c r="E10" s="3"/>
      <c r="F10" s="3">
        <v>2363.25</v>
      </c>
      <c r="I10" s="1">
        <v>44378</v>
      </c>
      <c r="J10" t="s">
        <v>23</v>
      </c>
      <c r="K10" s="3">
        <v>2479.5</v>
      </c>
      <c r="L10" s="3"/>
      <c r="M10" t="s">
        <v>28</v>
      </c>
      <c r="O10" s="3"/>
    </row>
    <row r="11" spans="3:15" x14ac:dyDescent="0.3">
      <c r="C11" s="1">
        <v>45128</v>
      </c>
      <c r="D11" t="s">
        <v>8</v>
      </c>
      <c r="E11" s="3"/>
      <c r="F11" s="3">
        <v>2363.25</v>
      </c>
      <c r="I11" s="1">
        <v>44462</v>
      </c>
      <c r="J11" t="s">
        <v>23</v>
      </c>
      <c r="K11" s="3"/>
      <c r="L11" s="3">
        <v>2479.5</v>
      </c>
      <c r="M11" t="s">
        <v>28</v>
      </c>
      <c r="O11" s="3"/>
    </row>
    <row r="12" spans="3:15" x14ac:dyDescent="0.3">
      <c r="C12" s="1">
        <v>45128</v>
      </c>
      <c r="D12" t="s">
        <v>9</v>
      </c>
      <c r="E12" s="3"/>
      <c r="F12" s="3">
        <v>2363.25</v>
      </c>
      <c r="I12" s="1">
        <v>44462</v>
      </c>
      <c r="J12" t="s">
        <v>24</v>
      </c>
      <c r="K12" s="3"/>
      <c r="L12" s="3">
        <v>2479.5</v>
      </c>
      <c r="M12" t="s">
        <v>29</v>
      </c>
      <c r="O12" s="3"/>
    </row>
    <row r="13" spans="3:15" x14ac:dyDescent="0.3">
      <c r="C13" s="1">
        <v>45189</v>
      </c>
      <c r="D13" t="s">
        <v>3</v>
      </c>
      <c r="E13" s="3">
        <v>2758</v>
      </c>
      <c r="F13" s="3"/>
      <c r="I13" s="1">
        <v>44470</v>
      </c>
      <c r="J13" t="s">
        <v>24</v>
      </c>
      <c r="K13" s="3">
        <v>2479.5</v>
      </c>
      <c r="L13" s="3"/>
      <c r="M13" t="s">
        <v>29</v>
      </c>
      <c r="O13" s="3"/>
    </row>
    <row r="14" spans="3:15" x14ac:dyDescent="0.3">
      <c r="C14" s="1">
        <v>45272</v>
      </c>
      <c r="D14" t="s">
        <v>12</v>
      </c>
      <c r="E14" s="3">
        <v>2758</v>
      </c>
      <c r="F14" s="3"/>
      <c r="I14" s="1">
        <v>44519</v>
      </c>
      <c r="J14" t="s">
        <v>26</v>
      </c>
      <c r="K14" s="3">
        <v>2363.25</v>
      </c>
      <c r="M14" t="s">
        <v>35</v>
      </c>
      <c r="O14" s="3">
        <v>-2363.25</v>
      </c>
    </row>
    <row r="15" spans="3:15" x14ac:dyDescent="0.3">
      <c r="C15" s="1">
        <v>45378</v>
      </c>
      <c r="D15" t="s">
        <v>14</v>
      </c>
      <c r="E15" s="3">
        <v>2758</v>
      </c>
      <c r="F15" s="3"/>
      <c r="I15" s="1">
        <v>44645</v>
      </c>
      <c r="J15" t="s">
        <v>7</v>
      </c>
      <c r="K15" s="3">
        <v>2363.25</v>
      </c>
      <c r="M15" t="s">
        <v>30</v>
      </c>
      <c r="O15" s="3"/>
    </row>
    <row r="16" spans="3:15" x14ac:dyDescent="0.3">
      <c r="C16" s="1">
        <v>45378</v>
      </c>
      <c r="D16" t="s">
        <v>13</v>
      </c>
      <c r="E16" s="3">
        <v>103850</v>
      </c>
      <c r="F16" s="3"/>
      <c r="I16" s="1">
        <v>45128</v>
      </c>
      <c r="J16" t="s">
        <v>7</v>
      </c>
      <c r="K16" s="3"/>
      <c r="L16" s="3">
        <v>2363.25</v>
      </c>
      <c r="M16" t="s">
        <v>30</v>
      </c>
      <c r="O16" s="3"/>
    </row>
    <row r="17" spans="3:15" x14ac:dyDescent="0.3">
      <c r="C17" s="1">
        <v>45385</v>
      </c>
      <c r="D17" t="s">
        <v>13</v>
      </c>
      <c r="E17" s="3"/>
      <c r="F17" s="3">
        <v>103850</v>
      </c>
      <c r="I17" s="1">
        <v>44734</v>
      </c>
      <c r="J17" t="s">
        <v>8</v>
      </c>
      <c r="K17" s="3">
        <v>2363.25</v>
      </c>
      <c r="M17" t="s">
        <v>31</v>
      </c>
      <c r="O17" s="3"/>
    </row>
    <row r="18" spans="3:15" x14ac:dyDescent="0.3">
      <c r="C18" s="1">
        <v>45468</v>
      </c>
      <c r="D18" t="s">
        <v>15</v>
      </c>
      <c r="E18" s="3">
        <v>3100</v>
      </c>
      <c r="F18" s="3"/>
      <c r="I18" s="1">
        <v>45128</v>
      </c>
      <c r="J18" t="s">
        <v>8</v>
      </c>
      <c r="K18" s="3"/>
      <c r="L18" s="3">
        <v>2363.25</v>
      </c>
      <c r="M18" t="s">
        <v>31</v>
      </c>
      <c r="O18" s="3"/>
    </row>
    <row r="19" spans="3:15" x14ac:dyDescent="0.3">
      <c r="C19" s="1">
        <v>45468</v>
      </c>
      <c r="D19" t="s">
        <v>16</v>
      </c>
      <c r="E19" s="3">
        <v>2170</v>
      </c>
      <c r="F19" s="3"/>
      <c r="I19" s="1">
        <v>44823</v>
      </c>
      <c r="J19" t="s">
        <v>9</v>
      </c>
      <c r="K19" s="3">
        <v>2363.25</v>
      </c>
      <c r="M19" t="s">
        <v>32</v>
      </c>
      <c r="O19" s="3"/>
    </row>
    <row r="20" spans="3:15" x14ac:dyDescent="0.3">
      <c r="C20" s="1">
        <v>45468</v>
      </c>
      <c r="D20" t="s">
        <v>34</v>
      </c>
      <c r="E20" s="3">
        <v>2758</v>
      </c>
      <c r="F20" s="3"/>
      <c r="I20" s="1">
        <v>45128</v>
      </c>
      <c r="J20" t="s">
        <v>9</v>
      </c>
      <c r="K20" s="3"/>
      <c r="L20" s="3">
        <v>2363.25</v>
      </c>
      <c r="M20" t="s">
        <v>32</v>
      </c>
    </row>
    <row r="21" spans="3:15" x14ac:dyDescent="0.3">
      <c r="C21" s="1">
        <v>45476</v>
      </c>
      <c r="D21" t="s">
        <v>10</v>
      </c>
      <c r="E21" s="3"/>
      <c r="F21" s="3">
        <v>2357.7199999999998</v>
      </c>
      <c r="I21" s="1">
        <v>44923</v>
      </c>
      <c r="J21" t="s">
        <v>27</v>
      </c>
      <c r="K21" s="3">
        <v>2363.25</v>
      </c>
      <c r="M21" t="s">
        <v>35</v>
      </c>
      <c r="O21" s="3">
        <v>-2363.25</v>
      </c>
    </row>
    <row r="22" spans="3:15" x14ac:dyDescent="0.3">
      <c r="C22" s="1">
        <v>45483</v>
      </c>
      <c r="D22" t="s">
        <v>11</v>
      </c>
      <c r="E22" s="3"/>
      <c r="F22" s="3">
        <v>2758</v>
      </c>
      <c r="I22" s="1">
        <v>45084</v>
      </c>
      <c r="J22" t="s">
        <v>6</v>
      </c>
      <c r="K22" s="3"/>
      <c r="L22" s="3">
        <v>2363.25</v>
      </c>
      <c r="M22" t="s">
        <v>35</v>
      </c>
      <c r="O22" s="3">
        <v>2363.25</v>
      </c>
    </row>
    <row r="23" spans="3:15" x14ac:dyDescent="0.3">
      <c r="C23" s="1">
        <v>45560</v>
      </c>
      <c r="D23" t="s">
        <v>18</v>
      </c>
      <c r="E23" s="3">
        <v>134.63</v>
      </c>
      <c r="I23" s="1">
        <v>45084</v>
      </c>
      <c r="J23" t="s">
        <v>2</v>
      </c>
      <c r="K23" s="3"/>
      <c r="L23" s="3">
        <v>2758</v>
      </c>
      <c r="M23" t="s">
        <v>33</v>
      </c>
      <c r="O23" s="3"/>
    </row>
    <row r="24" spans="3:15" x14ac:dyDescent="0.3">
      <c r="C24" s="1">
        <v>45560</v>
      </c>
      <c r="D24" t="s">
        <v>19</v>
      </c>
      <c r="E24" s="3">
        <v>1495.09</v>
      </c>
      <c r="I24" s="1">
        <v>45084</v>
      </c>
      <c r="J24" t="s">
        <v>2</v>
      </c>
      <c r="K24" s="3">
        <v>2758</v>
      </c>
      <c r="L24" s="3"/>
      <c r="M24" t="s">
        <v>33</v>
      </c>
      <c r="O24" s="3"/>
    </row>
    <row r="25" spans="3:15" x14ac:dyDescent="0.3">
      <c r="C25" s="1">
        <v>45560</v>
      </c>
      <c r="D25" t="s">
        <v>20</v>
      </c>
      <c r="E25" s="3">
        <v>3626.46</v>
      </c>
      <c r="I25" s="1">
        <v>45189</v>
      </c>
      <c r="J25" t="s">
        <v>3</v>
      </c>
      <c r="K25" s="3">
        <v>2758</v>
      </c>
      <c r="L25" s="3"/>
      <c r="M25" t="s">
        <v>35</v>
      </c>
      <c r="O25" s="3">
        <v>-2758</v>
      </c>
    </row>
    <row r="26" spans="3:15" x14ac:dyDescent="0.3">
      <c r="C26" s="1">
        <v>45561</v>
      </c>
      <c r="D26" t="s">
        <v>21</v>
      </c>
      <c r="E26" s="3">
        <v>6551.5</v>
      </c>
      <c r="I26" s="1">
        <v>45272</v>
      </c>
      <c r="J26" t="s">
        <v>12</v>
      </c>
      <c r="K26" s="3">
        <v>2758</v>
      </c>
      <c r="L26" s="3"/>
      <c r="M26" t="s">
        <v>35</v>
      </c>
      <c r="O26" s="3">
        <v>-2758</v>
      </c>
    </row>
    <row r="27" spans="3:15" x14ac:dyDescent="0.3">
      <c r="C27" s="1">
        <v>44284</v>
      </c>
      <c r="D27" t="s">
        <v>25</v>
      </c>
      <c r="E27" s="3">
        <v>2479.5</v>
      </c>
      <c r="F27" s="3"/>
      <c r="I27" s="1">
        <v>45476</v>
      </c>
      <c r="J27" t="s">
        <v>10</v>
      </c>
      <c r="K27" s="3"/>
      <c r="L27" s="3">
        <v>2357.7199999999998</v>
      </c>
      <c r="M27" t="s">
        <v>35</v>
      </c>
      <c r="O27" s="3">
        <v>2357.7199999999998</v>
      </c>
    </row>
    <row r="28" spans="3:15" x14ac:dyDescent="0.3">
      <c r="C28" s="1">
        <v>44284</v>
      </c>
      <c r="D28" t="s">
        <v>25</v>
      </c>
      <c r="E28" s="3"/>
      <c r="F28" s="3">
        <v>2479.5</v>
      </c>
      <c r="I28" s="1">
        <v>45378</v>
      </c>
      <c r="J28" t="s">
        <v>14</v>
      </c>
      <c r="K28" s="3">
        <v>2758</v>
      </c>
      <c r="L28" s="3"/>
      <c r="M28" t="s">
        <v>35</v>
      </c>
      <c r="O28" s="3">
        <v>-2758</v>
      </c>
    </row>
    <row r="29" spans="3:15" x14ac:dyDescent="0.3">
      <c r="C29" s="1">
        <v>44375</v>
      </c>
      <c r="D29" t="s">
        <v>22</v>
      </c>
      <c r="E29" s="3">
        <v>2479.5</v>
      </c>
      <c r="F29" s="3"/>
      <c r="I29" s="1">
        <v>45561</v>
      </c>
      <c r="J29" t="s">
        <v>21</v>
      </c>
      <c r="K29" s="3">
        <v>6551.5</v>
      </c>
      <c r="O29" s="3"/>
    </row>
    <row r="30" spans="3:15" x14ac:dyDescent="0.3">
      <c r="C30" s="1">
        <v>44375</v>
      </c>
      <c r="D30" t="s">
        <v>22</v>
      </c>
      <c r="E30" s="3"/>
      <c r="F30" s="3">
        <v>2479.5</v>
      </c>
      <c r="I30" s="1">
        <v>45468</v>
      </c>
      <c r="J30" t="s">
        <v>34</v>
      </c>
      <c r="K30" s="3">
        <v>2758</v>
      </c>
      <c r="L30" s="3"/>
      <c r="M30" t="s">
        <v>36</v>
      </c>
      <c r="O30" s="3"/>
    </row>
    <row r="31" spans="3:15" x14ac:dyDescent="0.3">
      <c r="C31" s="1">
        <v>44378</v>
      </c>
      <c r="D31" t="s">
        <v>23</v>
      </c>
      <c r="E31" s="3">
        <v>2479.5</v>
      </c>
      <c r="F31" s="3"/>
      <c r="I31" s="1">
        <v>45084</v>
      </c>
      <c r="J31" t="s">
        <v>5</v>
      </c>
      <c r="K31" s="3"/>
      <c r="L31" s="3"/>
      <c r="O31" s="3"/>
    </row>
    <row r="32" spans="3:15" x14ac:dyDescent="0.3">
      <c r="C32" s="1">
        <v>44462</v>
      </c>
      <c r="D32" t="s">
        <v>23</v>
      </c>
      <c r="E32" s="3"/>
      <c r="F32" s="3">
        <v>2479.5</v>
      </c>
      <c r="I32" s="1">
        <v>45560</v>
      </c>
      <c r="J32" t="s">
        <v>18</v>
      </c>
      <c r="K32" s="3">
        <v>134.63</v>
      </c>
      <c r="O32" s="3"/>
    </row>
    <row r="33" spans="3:15" x14ac:dyDescent="0.3">
      <c r="C33" s="1">
        <v>44470</v>
      </c>
      <c r="D33" t="s">
        <v>24</v>
      </c>
      <c r="E33" s="3">
        <v>2479.5</v>
      </c>
      <c r="F33" s="3"/>
      <c r="I33" s="1">
        <v>45560</v>
      </c>
      <c r="J33" t="s">
        <v>19</v>
      </c>
      <c r="K33" s="3">
        <v>1495.09</v>
      </c>
      <c r="O33" s="3"/>
    </row>
    <row r="34" spans="3:15" x14ac:dyDescent="0.3">
      <c r="C34" s="1">
        <v>44462</v>
      </c>
      <c r="D34" t="s">
        <v>24</v>
      </c>
      <c r="E34" s="3"/>
      <c r="F34" s="3">
        <v>2479.5</v>
      </c>
      <c r="I34" s="1">
        <v>45560</v>
      </c>
      <c r="J34" t="s">
        <v>20</v>
      </c>
      <c r="K34" s="3">
        <v>3626.46</v>
      </c>
      <c r="O34" s="3"/>
    </row>
    <row r="35" spans="3:15" x14ac:dyDescent="0.3">
      <c r="C35" s="1">
        <v>44519</v>
      </c>
      <c r="D35" t="s">
        <v>26</v>
      </c>
      <c r="E35" s="3">
        <v>2363.25</v>
      </c>
      <c r="I35" s="1">
        <v>45483</v>
      </c>
      <c r="J35" t="s">
        <v>11</v>
      </c>
      <c r="K35" s="3"/>
      <c r="L35" s="3">
        <v>2758</v>
      </c>
      <c r="M35" t="s">
        <v>36</v>
      </c>
      <c r="O35" s="3"/>
    </row>
    <row r="36" spans="3:15" x14ac:dyDescent="0.3">
      <c r="C36" s="1">
        <v>44645</v>
      </c>
      <c r="D36" t="s">
        <v>7</v>
      </c>
      <c r="E36" s="3">
        <v>2363.25</v>
      </c>
      <c r="I36" s="1">
        <v>45468</v>
      </c>
      <c r="J36" t="s">
        <v>15</v>
      </c>
      <c r="K36" s="3">
        <v>3100</v>
      </c>
      <c r="L36" s="3"/>
      <c r="O36" s="3"/>
    </row>
    <row r="37" spans="3:15" x14ac:dyDescent="0.3">
      <c r="C37" s="1">
        <v>44734</v>
      </c>
      <c r="D37" t="s">
        <v>8</v>
      </c>
      <c r="E37" s="3">
        <v>2363.25</v>
      </c>
      <c r="I37" s="1">
        <v>45468</v>
      </c>
      <c r="J37" t="s">
        <v>16</v>
      </c>
      <c r="K37" s="3">
        <v>2170</v>
      </c>
      <c r="L37" s="3"/>
      <c r="O37" s="3"/>
    </row>
    <row r="38" spans="3:15" x14ac:dyDescent="0.3">
      <c r="C38" s="1">
        <v>44823</v>
      </c>
      <c r="D38" t="s">
        <v>9</v>
      </c>
      <c r="E38" s="3">
        <v>2363.25</v>
      </c>
      <c r="I38" s="1">
        <v>45378</v>
      </c>
      <c r="J38" t="s">
        <v>13</v>
      </c>
      <c r="K38" s="3">
        <v>103850</v>
      </c>
      <c r="L38" s="3"/>
      <c r="M38" t="s">
        <v>37</v>
      </c>
      <c r="O38" s="3"/>
    </row>
    <row r="39" spans="3:15" x14ac:dyDescent="0.3">
      <c r="C39" s="1">
        <v>44923</v>
      </c>
      <c r="D39" t="s">
        <v>27</v>
      </c>
      <c r="E39" s="3">
        <v>2363.25</v>
      </c>
      <c r="G39" s="3"/>
      <c r="I39" s="1">
        <v>45385</v>
      </c>
      <c r="J39" t="s">
        <v>13</v>
      </c>
      <c r="K39" s="3"/>
      <c r="L39" s="3">
        <v>103850</v>
      </c>
      <c r="M39" t="s">
        <v>37</v>
      </c>
      <c r="O39" s="3"/>
    </row>
    <row r="40" spans="3:15" x14ac:dyDescent="0.3">
      <c r="C40" s="1"/>
      <c r="E40" s="3"/>
      <c r="G40" s="3"/>
      <c r="I40" s="1"/>
      <c r="K40" s="3"/>
      <c r="L40" s="3"/>
      <c r="O40" s="3"/>
    </row>
    <row r="41" spans="3:15" x14ac:dyDescent="0.3">
      <c r="E41" s="3">
        <f>SUM(E5:E39)</f>
        <v>156451.93</v>
      </c>
      <c r="F41" s="3">
        <f>SUM(F5:F39)</f>
        <v>139374.72</v>
      </c>
      <c r="G41" s="3">
        <f>E41-F41</f>
        <v>17077.209999999992</v>
      </c>
      <c r="K41" s="3">
        <f>SUM(K5:K39)</f>
        <v>156451.93</v>
      </c>
      <c r="L41" s="3">
        <f>SUM(L5:L39)</f>
        <v>139374.72</v>
      </c>
      <c r="M41" s="3">
        <f>+K41-L41</f>
        <v>17077.209999999992</v>
      </c>
      <c r="O41" s="3">
        <f>SUM(O5:O39)</f>
        <v>0.46999999999979991</v>
      </c>
    </row>
  </sheetData>
  <sortState xmlns:xlrd2="http://schemas.microsoft.com/office/spreadsheetml/2017/richdata2" ref="I5:M39">
    <sortCondition ref="J5:J39"/>
    <sortCondition ref="I5:I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6561-F801-44AB-9696-3D3A466CE242}">
  <dimension ref="C4:G44"/>
  <sheetViews>
    <sheetView topLeftCell="A10" workbookViewId="0">
      <selection activeCell="H38" sqref="H38"/>
    </sheetView>
  </sheetViews>
  <sheetFormatPr baseColWidth="10" defaultRowHeight="14.4" x14ac:dyDescent="0.3"/>
  <cols>
    <col min="3" max="3" width="13.77734375" bestFit="1" customWidth="1"/>
    <col min="4" max="4" width="78" bestFit="1" customWidth="1"/>
    <col min="5" max="5" width="12.77734375" bestFit="1" customWidth="1"/>
    <col min="6" max="6" width="13.21875" bestFit="1" customWidth="1"/>
    <col min="7" max="7" width="10.6640625" customWidth="1"/>
    <col min="8" max="8" width="21.5546875" bestFit="1" customWidth="1"/>
    <col min="9" max="9" width="3.44140625" bestFit="1" customWidth="1"/>
  </cols>
  <sheetData>
    <row r="4" spans="3:7" x14ac:dyDescent="0.3">
      <c r="C4" s="1">
        <v>44928</v>
      </c>
      <c r="D4" t="s">
        <v>4</v>
      </c>
      <c r="E4" s="3"/>
      <c r="F4" s="3">
        <v>8280</v>
      </c>
      <c r="G4" s="3">
        <f>F4</f>
        <v>8280</v>
      </c>
    </row>
    <row r="5" spans="3:7" x14ac:dyDescent="0.3">
      <c r="C5" s="1">
        <v>45084</v>
      </c>
      <c r="D5" t="s">
        <v>5</v>
      </c>
      <c r="E5" s="3">
        <v>11816.72</v>
      </c>
      <c r="F5" s="3"/>
      <c r="G5" s="3">
        <f>G4-E5+F5</f>
        <v>-3536.7199999999993</v>
      </c>
    </row>
    <row r="6" spans="3:7" x14ac:dyDescent="0.3">
      <c r="C6" s="1">
        <v>45084</v>
      </c>
      <c r="D6" t="s">
        <v>6</v>
      </c>
      <c r="E6" s="3"/>
      <c r="F6" s="3">
        <v>2363.25</v>
      </c>
      <c r="G6" s="3">
        <f t="shared" ref="G6:G25" si="0">G5-E6+F6</f>
        <v>-1173.4699999999993</v>
      </c>
    </row>
    <row r="7" spans="3:7" x14ac:dyDescent="0.3">
      <c r="C7" s="1">
        <v>45084</v>
      </c>
      <c r="D7" t="s">
        <v>2</v>
      </c>
      <c r="E7" s="3"/>
      <c r="F7" s="3">
        <v>2758</v>
      </c>
      <c r="G7" s="3">
        <f t="shared" si="0"/>
        <v>1584.5300000000007</v>
      </c>
    </row>
    <row r="8" spans="3:7" x14ac:dyDescent="0.3">
      <c r="C8" s="1">
        <v>45084</v>
      </c>
      <c r="D8" t="s">
        <v>2</v>
      </c>
      <c r="E8" s="3">
        <v>2758</v>
      </c>
      <c r="F8" s="3"/>
      <c r="G8" s="3">
        <f t="shared" si="0"/>
        <v>-1173.4699999999993</v>
      </c>
    </row>
    <row r="9" spans="3:7" x14ac:dyDescent="0.3">
      <c r="C9" s="1">
        <v>45128</v>
      </c>
      <c r="D9" t="s">
        <v>7</v>
      </c>
      <c r="E9" s="3"/>
      <c r="F9" s="3">
        <v>2363.25</v>
      </c>
      <c r="G9" s="3">
        <f t="shared" si="0"/>
        <v>1189.7800000000007</v>
      </c>
    </row>
    <row r="10" spans="3:7" x14ac:dyDescent="0.3">
      <c r="C10" s="1">
        <v>45128</v>
      </c>
      <c r="D10" t="s">
        <v>8</v>
      </c>
      <c r="E10" s="3"/>
      <c r="F10" s="3">
        <v>2363.25</v>
      </c>
      <c r="G10" s="3">
        <f t="shared" si="0"/>
        <v>3553.0300000000007</v>
      </c>
    </row>
    <row r="11" spans="3:7" x14ac:dyDescent="0.3">
      <c r="C11" s="1">
        <v>45128</v>
      </c>
      <c r="D11" t="s">
        <v>9</v>
      </c>
      <c r="E11" s="3"/>
      <c r="F11" s="3">
        <v>2363.25</v>
      </c>
      <c r="G11" s="3">
        <f t="shared" si="0"/>
        <v>5916.2800000000007</v>
      </c>
    </row>
    <row r="12" spans="3:7" x14ac:dyDescent="0.3">
      <c r="C12" s="1">
        <v>45189</v>
      </c>
      <c r="D12" t="s">
        <v>3</v>
      </c>
      <c r="E12" s="3">
        <v>2758</v>
      </c>
      <c r="F12" s="3"/>
      <c r="G12" s="3">
        <f t="shared" si="0"/>
        <v>3158.2800000000007</v>
      </c>
    </row>
    <row r="13" spans="3:7" x14ac:dyDescent="0.3">
      <c r="C13" s="1">
        <v>45272</v>
      </c>
      <c r="D13" t="s">
        <v>12</v>
      </c>
      <c r="E13" s="3">
        <v>2758</v>
      </c>
      <c r="F13" s="3"/>
      <c r="G13" s="3">
        <f t="shared" si="0"/>
        <v>400.28000000000065</v>
      </c>
    </row>
    <row r="14" spans="3:7" x14ac:dyDescent="0.3">
      <c r="C14" s="1">
        <v>45378</v>
      </c>
      <c r="D14" t="s">
        <v>14</v>
      </c>
      <c r="E14" s="3">
        <v>2758</v>
      </c>
      <c r="F14" s="3"/>
      <c r="G14" s="3">
        <f t="shared" si="0"/>
        <v>-2357.7199999999993</v>
      </c>
    </row>
    <row r="15" spans="3:7" x14ac:dyDescent="0.3">
      <c r="C15" s="1">
        <v>45378</v>
      </c>
      <c r="D15" t="s">
        <v>13</v>
      </c>
      <c r="E15" s="3">
        <v>103850</v>
      </c>
      <c r="F15" s="3"/>
      <c r="G15" s="3">
        <f t="shared" si="0"/>
        <v>-106207.72</v>
      </c>
    </row>
    <row r="16" spans="3:7" x14ac:dyDescent="0.3">
      <c r="C16" s="1">
        <v>45385</v>
      </c>
      <c r="D16" t="s">
        <v>13</v>
      </c>
      <c r="E16" s="3"/>
      <c r="F16" s="3">
        <v>103850</v>
      </c>
      <c r="G16" s="3">
        <f t="shared" si="0"/>
        <v>-2357.7200000000012</v>
      </c>
    </row>
    <row r="17" spans="3:7" x14ac:dyDescent="0.3">
      <c r="C17" s="1">
        <v>45468</v>
      </c>
      <c r="D17" t="s">
        <v>15</v>
      </c>
      <c r="E17" s="3">
        <v>3100</v>
      </c>
      <c r="F17" s="3"/>
      <c r="G17" s="3">
        <f t="shared" si="0"/>
        <v>-5457.7200000000012</v>
      </c>
    </row>
    <row r="18" spans="3:7" x14ac:dyDescent="0.3">
      <c r="C18" s="1">
        <v>45468</v>
      </c>
      <c r="D18" t="s">
        <v>16</v>
      </c>
      <c r="E18" s="3">
        <v>2170</v>
      </c>
      <c r="F18" s="3"/>
      <c r="G18" s="3">
        <f t="shared" si="0"/>
        <v>-7627.7200000000012</v>
      </c>
    </row>
    <row r="19" spans="3:7" x14ac:dyDescent="0.3">
      <c r="C19" s="1">
        <v>45468</v>
      </c>
      <c r="D19" t="s">
        <v>17</v>
      </c>
      <c r="E19" s="3">
        <v>2758</v>
      </c>
      <c r="F19" s="3"/>
      <c r="G19" s="3">
        <f t="shared" si="0"/>
        <v>-10385.720000000001</v>
      </c>
    </row>
    <row r="20" spans="3:7" x14ac:dyDescent="0.3">
      <c r="C20" s="1">
        <v>45476</v>
      </c>
      <c r="D20" t="s">
        <v>10</v>
      </c>
      <c r="E20" s="3"/>
      <c r="F20" s="3">
        <v>2357.7199999999998</v>
      </c>
      <c r="G20" s="3">
        <f t="shared" si="0"/>
        <v>-8028.0000000000018</v>
      </c>
    </row>
    <row r="21" spans="3:7" x14ac:dyDescent="0.3">
      <c r="C21" s="1">
        <v>45483</v>
      </c>
      <c r="D21" t="s">
        <v>11</v>
      </c>
      <c r="E21" s="3"/>
      <c r="F21" s="3">
        <v>2758</v>
      </c>
      <c r="G21" s="3">
        <f t="shared" si="0"/>
        <v>-5270.0000000000018</v>
      </c>
    </row>
    <row r="22" spans="3:7" x14ac:dyDescent="0.3">
      <c r="C22" s="1">
        <v>45560</v>
      </c>
      <c r="D22" t="s">
        <v>18</v>
      </c>
      <c r="E22" s="3">
        <v>134.63</v>
      </c>
      <c r="G22" s="3">
        <f t="shared" si="0"/>
        <v>-5404.6300000000019</v>
      </c>
    </row>
    <row r="23" spans="3:7" x14ac:dyDescent="0.3">
      <c r="C23" s="1">
        <v>45560</v>
      </c>
      <c r="D23" t="s">
        <v>19</v>
      </c>
      <c r="E23" s="3">
        <v>1495.09</v>
      </c>
      <c r="G23" s="3">
        <f t="shared" si="0"/>
        <v>-6899.7200000000021</v>
      </c>
    </row>
    <row r="24" spans="3:7" x14ac:dyDescent="0.3">
      <c r="C24" s="1">
        <v>45560</v>
      </c>
      <c r="D24" t="s">
        <v>20</v>
      </c>
      <c r="E24" s="3">
        <v>3626.46</v>
      </c>
      <c r="G24" s="3">
        <f t="shared" si="0"/>
        <v>-10526.180000000002</v>
      </c>
    </row>
    <row r="25" spans="3:7" x14ac:dyDescent="0.3">
      <c r="C25" s="1">
        <v>45561</v>
      </c>
      <c r="D25" t="s">
        <v>21</v>
      </c>
      <c r="E25" s="3">
        <v>6551.5</v>
      </c>
      <c r="G25" s="3">
        <f t="shared" si="0"/>
        <v>-17077.68</v>
      </c>
    </row>
    <row r="27" spans="3:7" x14ac:dyDescent="0.3">
      <c r="E27" s="3">
        <f>SUM(E4:E26)</f>
        <v>146534.39999999999</v>
      </c>
      <c r="F27" s="3">
        <f>SUM(F4:F26)</f>
        <v>129456.72</v>
      </c>
      <c r="G27" s="3">
        <f>E27-F27</f>
        <v>17077.679999999993</v>
      </c>
    </row>
    <row r="30" spans="3:7" x14ac:dyDescent="0.3">
      <c r="C30" s="1">
        <v>44284</v>
      </c>
      <c r="D30" t="s">
        <v>25</v>
      </c>
      <c r="E30" s="3">
        <v>2479.5</v>
      </c>
      <c r="F30" s="3"/>
    </row>
    <row r="31" spans="3:7" x14ac:dyDescent="0.3">
      <c r="C31" s="1">
        <v>44284</v>
      </c>
      <c r="D31" t="s">
        <v>25</v>
      </c>
      <c r="E31" s="3"/>
      <c r="F31" s="3">
        <v>2479.5</v>
      </c>
    </row>
    <row r="32" spans="3:7" x14ac:dyDescent="0.3">
      <c r="C32" s="1">
        <v>44375</v>
      </c>
      <c r="D32" t="s">
        <v>22</v>
      </c>
      <c r="E32" s="3">
        <v>2479.5</v>
      </c>
      <c r="F32" s="3"/>
    </row>
    <row r="33" spans="3:7" x14ac:dyDescent="0.3">
      <c r="C33" s="1">
        <v>44375</v>
      </c>
      <c r="D33" t="s">
        <v>22</v>
      </c>
      <c r="E33" s="3"/>
      <c r="F33" s="3">
        <v>2479.5</v>
      </c>
    </row>
    <row r="34" spans="3:7" x14ac:dyDescent="0.3">
      <c r="C34" s="1">
        <v>44378</v>
      </c>
      <c r="D34" t="s">
        <v>23</v>
      </c>
      <c r="E34" s="3">
        <v>2479.5</v>
      </c>
      <c r="F34" s="3"/>
    </row>
    <row r="35" spans="3:7" x14ac:dyDescent="0.3">
      <c r="C35" s="1">
        <v>44462</v>
      </c>
      <c r="D35" t="s">
        <v>23</v>
      </c>
      <c r="E35" s="3"/>
      <c r="F35" s="3">
        <v>2479.5</v>
      </c>
    </row>
    <row r="36" spans="3:7" x14ac:dyDescent="0.3">
      <c r="C36" s="1">
        <v>44470</v>
      </c>
      <c r="D36" t="s">
        <v>24</v>
      </c>
      <c r="E36" s="3">
        <v>2479.5</v>
      </c>
      <c r="F36" s="3"/>
    </row>
    <row r="37" spans="3:7" x14ac:dyDescent="0.3">
      <c r="C37" s="1">
        <v>44462</v>
      </c>
      <c r="D37" t="s">
        <v>24</v>
      </c>
      <c r="E37" s="3"/>
      <c r="F37" s="3">
        <v>2479.5</v>
      </c>
    </row>
    <row r="38" spans="3:7" x14ac:dyDescent="0.3">
      <c r="C38" s="1">
        <v>44519</v>
      </c>
      <c r="D38" t="s">
        <v>26</v>
      </c>
      <c r="E38" s="3">
        <v>2363.25</v>
      </c>
    </row>
    <row r="39" spans="3:7" x14ac:dyDescent="0.3">
      <c r="C39" s="1">
        <v>44645</v>
      </c>
      <c r="D39" t="s">
        <v>7</v>
      </c>
      <c r="E39" s="3">
        <v>2363.25</v>
      </c>
    </row>
    <row r="40" spans="3:7" x14ac:dyDescent="0.3">
      <c r="C40" s="1">
        <v>44734</v>
      </c>
      <c r="D40" t="s">
        <v>8</v>
      </c>
      <c r="E40" s="3">
        <v>2363.25</v>
      </c>
    </row>
    <row r="41" spans="3:7" x14ac:dyDescent="0.3">
      <c r="C41" s="1">
        <v>44823</v>
      </c>
      <c r="D41" t="s">
        <v>9</v>
      </c>
      <c r="E41" s="3">
        <v>2363.25</v>
      </c>
    </row>
    <row r="42" spans="3:7" x14ac:dyDescent="0.3">
      <c r="C42" s="1">
        <v>44923</v>
      </c>
      <c r="D42" t="s">
        <v>27</v>
      </c>
      <c r="E42" s="3">
        <v>2363.25</v>
      </c>
    </row>
    <row r="44" spans="3:7" x14ac:dyDescent="0.3">
      <c r="E44" s="3">
        <f>SUM(E30:E43)</f>
        <v>21734.25</v>
      </c>
      <c r="F44" s="3">
        <f>SUM(F30:F43)</f>
        <v>9918</v>
      </c>
      <c r="G44" s="3">
        <f>E44-F44</f>
        <v>11816.25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Suivi pour màj</vt:lpstr>
      <vt:lpstr>20241022 - SCI par libellé</vt:lpstr>
      <vt:lpstr>20241022 -SCI par opération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dcterms:created xsi:type="dcterms:W3CDTF">2024-10-22T17:17:34Z</dcterms:created>
  <dcterms:modified xsi:type="dcterms:W3CDTF">2024-10-22T17:26:09Z</dcterms:modified>
</cp:coreProperties>
</file>