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51" i="1"/>
  <c r="F57" s="1"/>
  <c r="J51"/>
  <c r="G32"/>
  <c r="N15"/>
  <c r="H19"/>
  <c r="D19"/>
  <c r="G51"/>
  <c r="H53" s="1"/>
  <c r="V14"/>
  <c r="F36"/>
  <c r="G23"/>
  <c r="G27"/>
  <c r="G35"/>
  <c r="H8"/>
  <c r="D8"/>
  <c r="D10" s="1"/>
  <c r="H51" l="1"/>
  <c r="H35"/>
  <c r="G57"/>
  <c r="G36"/>
  <c r="H27"/>
  <c r="H36" l="1"/>
</calcChain>
</file>

<file path=xl/sharedStrings.xml><?xml version="1.0" encoding="utf-8"?>
<sst xmlns="http://schemas.openxmlformats.org/spreadsheetml/2006/main" count="133" uniqueCount="46">
  <si>
    <t>E.T.C</t>
  </si>
  <si>
    <t>MNA ELEC</t>
  </si>
  <si>
    <t>Factures</t>
  </si>
  <si>
    <t>E6646</t>
  </si>
  <si>
    <t>E6526</t>
  </si>
  <si>
    <t>18.06.05 E - BE115</t>
  </si>
  <si>
    <t>19.06.17 E - BE160</t>
  </si>
  <si>
    <t>E6599</t>
  </si>
  <si>
    <t>E6680</t>
  </si>
  <si>
    <t>E6715</t>
  </si>
  <si>
    <t>E6686</t>
  </si>
  <si>
    <t>Ordres bancaires</t>
  </si>
  <si>
    <t>E6122</t>
  </si>
  <si>
    <t>S.9206</t>
  </si>
  <si>
    <t>E6155</t>
  </si>
  <si>
    <t>E6199</t>
  </si>
  <si>
    <t>E5998</t>
  </si>
  <si>
    <t>E6032</t>
  </si>
  <si>
    <t>17.09.21 E - BE100</t>
  </si>
  <si>
    <t>E6346</t>
  </si>
  <si>
    <t>ETC REMPL SYSTEME SECURITE INCENDIE</t>
  </si>
  <si>
    <t>ETC SOLDE REMPL. CENTRALE INCENDIE</t>
  </si>
  <si>
    <t>ETC SOLDE PHASE ETUDE</t>
  </si>
  <si>
    <t>ETC ACTE REALISATION CAHIER DES CHARGES</t>
  </si>
  <si>
    <t>ETC COORDINATION SSI</t>
  </si>
  <si>
    <t>ETC ACOMPTE N°3</t>
  </si>
  <si>
    <t>ETC 2E ACOMPTE</t>
  </si>
  <si>
    <t>ETC SOLDE SUIVI TRAVAUX</t>
  </si>
  <si>
    <t>ETC SOLDE SSI</t>
  </si>
  <si>
    <t>ETC 2 ACOMPTE SSI</t>
  </si>
  <si>
    <t>DIVERS</t>
  </si>
  <si>
    <t>Lettre-chèque</t>
  </si>
  <si>
    <t>Cheque E.T.C</t>
  </si>
  <si>
    <t/>
  </si>
  <si>
    <t>Virement  "a vue"</t>
  </si>
  <si>
    <t>Virt E.T.C</t>
  </si>
  <si>
    <t>Prov n°01</t>
  </si>
  <si>
    <t>Prov n°02</t>
  </si>
  <si>
    <t>Prov n° 03</t>
  </si>
  <si>
    <t>Audit+chges</t>
  </si>
  <si>
    <t>VERITAS</t>
  </si>
  <si>
    <t>GERLOGE hono</t>
  </si>
  <si>
    <t>diff</t>
  </si>
  <si>
    <t>différence</t>
  </si>
  <si>
    <t xml:space="preserve">Relév Géné </t>
  </si>
  <si>
    <t>AUDIT DIAGNOSTIC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</si>
</sst>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273DC"/>
      <name val="Calibri"/>
      <family val="2"/>
      <scheme val="minor"/>
    </font>
    <font>
      <sz val="11"/>
      <color rgb="FF4A4A4A"/>
      <name val="Roboto Condensed"/>
    </font>
    <font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9">
    <xf numFmtId="0" fontId="0" fillId="0" borderId="0" xfId="0"/>
    <xf numFmtId="164" fontId="21" fillId="0" borderId="0" xfId="0" applyNumberFormat="1" applyFont="1"/>
    <xf numFmtId="164" fontId="0" fillId="0" borderId="0" xfId="0" applyNumberFormat="1"/>
    <xf numFmtId="164" fontId="18" fillId="36" borderId="0" xfId="45" applyNumberFormat="1" applyFill="1"/>
    <xf numFmtId="14" fontId="0" fillId="0" borderId="0" xfId="0" applyNumberFormat="1"/>
    <xf numFmtId="164" fontId="0" fillId="34" borderId="0" xfId="0" applyNumberFormat="1" applyFill="1"/>
    <xf numFmtId="164" fontId="18" fillId="34" borderId="0" xfId="45" applyNumberFormat="1" applyFill="1"/>
    <xf numFmtId="164" fontId="0" fillId="36" borderId="0" xfId="0" applyNumberFormat="1" applyFill="1"/>
    <xf numFmtId="14" fontId="18" fillId="0" borderId="0" xfId="45" applyNumberFormat="1" applyAlignment="1">
      <alignment horizontal="center" vertical="center"/>
    </xf>
    <xf numFmtId="0" fontId="1" fillId="0" borderId="0" xfId="43" applyFill="1" applyAlignment="1">
      <alignment horizontal="left"/>
    </xf>
    <xf numFmtId="164" fontId="18" fillId="33" borderId="0" xfId="45" applyNumberFormat="1" applyFill="1"/>
    <xf numFmtId="164" fontId="0" fillId="33" borderId="0" xfId="0" applyNumberFormat="1" applyFill="1"/>
    <xf numFmtId="0" fontId="1" fillId="0" borderId="0" xfId="43" applyAlignment="1">
      <alignment horizontal="center" vertical="center"/>
    </xf>
    <xf numFmtId="0" fontId="1" fillId="0" borderId="0" xfId="43" applyAlignment="1">
      <alignment horizontal="left"/>
    </xf>
    <xf numFmtId="164" fontId="1" fillId="0" borderId="0" xfId="43" applyNumberFormat="1"/>
    <xf numFmtId="164" fontId="18" fillId="0" borderId="0" xfId="45" applyNumberFormat="1" applyFill="1"/>
    <xf numFmtId="0" fontId="1" fillId="0" borderId="0" xfId="43" applyAlignment="1">
      <alignment horizontal="center" vertical="center"/>
    </xf>
    <xf numFmtId="0" fontId="18" fillId="0" borderId="0" xfId="45" applyAlignment="1">
      <alignment horizontal="left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14" fontId="20" fillId="0" borderId="10" xfId="0" applyNumberFormat="1" applyFont="1" applyFill="1" applyBorder="1" applyAlignment="1">
      <alignment horizontal="left" vertical="center"/>
    </xf>
    <xf numFmtId="0" fontId="20" fillId="35" borderId="10" xfId="0" applyFont="1" applyFill="1" applyBorder="1" applyAlignment="1">
      <alignment horizontal="left" vertical="center"/>
    </xf>
    <xf numFmtId="14" fontId="20" fillId="35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35" borderId="10" xfId="0" applyFont="1" applyFill="1" applyBorder="1" applyAlignment="1">
      <alignment horizontal="left" vertical="center"/>
    </xf>
    <xf numFmtId="14" fontId="20" fillId="35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35" borderId="10" xfId="0" applyFont="1" applyFill="1" applyBorder="1" applyAlignment="1">
      <alignment horizontal="left" vertical="center"/>
    </xf>
    <xf numFmtId="14" fontId="20" fillId="35" borderId="10" xfId="0" applyNumberFormat="1" applyFont="1" applyFill="1" applyBorder="1" applyAlignment="1">
      <alignment horizontal="left" vertical="center"/>
    </xf>
    <xf numFmtId="164" fontId="20" fillId="35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20" fillId="35" borderId="10" xfId="0" applyFont="1" applyFill="1" applyBorder="1" applyAlignment="1">
      <alignment horizontal="left" vertical="center"/>
    </xf>
    <xf numFmtId="14" fontId="20" fillId="35" borderId="10" xfId="0" applyNumberFormat="1" applyFont="1" applyFill="1" applyBorder="1" applyAlignment="1">
      <alignment horizontal="left" vertical="center"/>
    </xf>
    <xf numFmtId="164" fontId="20" fillId="35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20" fillId="35" borderId="1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14" fontId="20" fillId="0" borderId="10" xfId="0" applyNumberFormat="1" applyFont="1" applyFill="1" applyBorder="1" applyAlignment="1">
      <alignment horizontal="left" vertical="center"/>
    </xf>
    <xf numFmtId="0" fontId="18" fillId="0" borderId="0" xfId="45"/>
    <xf numFmtId="0" fontId="18" fillId="0" borderId="0" xfId="45"/>
    <xf numFmtId="14" fontId="18" fillId="0" borderId="0" xfId="45" applyNumberFormat="1"/>
    <xf numFmtId="164" fontId="18" fillId="0" borderId="0" xfId="45" applyNumberFormat="1"/>
    <xf numFmtId="0" fontId="18" fillId="0" borderId="0" xfId="45"/>
    <xf numFmtId="164" fontId="18" fillId="0" borderId="0" xfId="45" applyNumberFormat="1"/>
    <xf numFmtId="0" fontId="18" fillId="0" borderId="0" xfId="45"/>
    <xf numFmtId="0" fontId="1" fillId="0" borderId="0" xfId="43" applyAlignment="1">
      <alignment horizontal="center" vertical="center"/>
    </xf>
    <xf numFmtId="164" fontId="18" fillId="0" borderId="0" xfId="45" applyNumberFormat="1"/>
    <xf numFmtId="0" fontId="18" fillId="0" borderId="0" xfId="45" applyAlignment="1">
      <alignment horizontal="left"/>
    </xf>
    <xf numFmtId="0" fontId="1" fillId="0" borderId="0" xfId="43" applyAlignment="1">
      <alignment horizontal="left"/>
    </xf>
    <xf numFmtId="164" fontId="1" fillId="0" borderId="0" xfId="43" applyNumberFormat="1"/>
    <xf numFmtId="14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Alignment="1">
      <alignment horizontal="center"/>
    </xf>
  </cellXfs>
  <cellStyles count="48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Commentaire 2" xfId="44"/>
    <cellStyle name="Entrée" xfId="9" builtinId="20" customBuiltin="1"/>
    <cellStyle name="Insatisfaisant" xfId="7" builtinId="27" customBuiltin="1"/>
    <cellStyle name="Lien hypertexte 2" xfId="46"/>
    <cellStyle name="Lien hypertexte visité 2" xfId="47"/>
    <cellStyle name="Neutre" xfId="8" builtinId="28" customBuiltin="1"/>
    <cellStyle name="Normal" xfId="0" builtinId="0"/>
    <cellStyle name="Normal 2" xfId="45"/>
    <cellStyle name="Normal 3" xfId="43"/>
    <cellStyle name="Normal 4" xfId="42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W57"/>
  <sheetViews>
    <sheetView tabSelected="1" topLeftCell="A7" workbookViewId="0">
      <selection activeCell="G43" sqref="G43"/>
    </sheetView>
  </sheetViews>
  <sheetFormatPr baseColWidth="10" defaultRowHeight="14.4"/>
  <cols>
    <col min="1" max="1" width="5.21875" style="40" bestFit="1" customWidth="1"/>
    <col min="4" max="4" width="16.33203125" bestFit="1" customWidth="1"/>
    <col min="5" max="5" width="5.77734375" customWidth="1"/>
    <col min="9" max="9" width="5.77734375" customWidth="1"/>
    <col min="10" max="10" width="9.33203125" bestFit="1" customWidth="1"/>
    <col min="11" max="11" width="6.21875" bestFit="1" customWidth="1"/>
    <col min="12" max="12" width="48.109375" bestFit="1" customWidth="1"/>
    <col min="13" max="13" width="11" bestFit="1" customWidth="1"/>
    <col min="14" max="14" width="10.44140625" bestFit="1" customWidth="1"/>
    <col min="15" max="15" width="5.77734375" style="33" customWidth="1"/>
    <col min="16" max="16" width="5" bestFit="1" customWidth="1"/>
    <col min="17" max="17" width="14.6640625" bestFit="1" customWidth="1"/>
    <col min="18" max="18" width="5.21875" bestFit="1" customWidth="1"/>
    <col min="19" max="19" width="6.88671875" bestFit="1" customWidth="1"/>
    <col min="20" max="20" width="15.21875" bestFit="1" customWidth="1"/>
    <col min="21" max="21" width="11.77734375" bestFit="1" customWidth="1"/>
  </cols>
  <sheetData>
    <row r="4" spans="1:22">
      <c r="B4" s="58" t="s">
        <v>2</v>
      </c>
      <c r="C4" s="58"/>
      <c r="D4" s="58"/>
      <c r="F4" s="58" t="s">
        <v>11</v>
      </c>
      <c r="G4" s="58"/>
      <c r="H4" s="58"/>
      <c r="J4" s="33"/>
      <c r="K4" s="33"/>
      <c r="L4" s="33" t="s">
        <v>2</v>
      </c>
      <c r="M4" s="33"/>
      <c r="N4" s="33"/>
      <c r="Q4" s="33" t="s">
        <v>11</v>
      </c>
    </row>
    <row r="5" spans="1:22">
      <c r="B5" s="12">
        <v>2018</v>
      </c>
      <c r="C5" s="13" t="s">
        <v>0</v>
      </c>
      <c r="D5" s="14">
        <v>5334.76</v>
      </c>
      <c r="F5" s="16">
        <v>2018</v>
      </c>
      <c r="G5" s="17" t="s">
        <v>0</v>
      </c>
      <c r="H5" s="10">
        <v>1296</v>
      </c>
      <c r="J5" s="40">
        <v>2018</v>
      </c>
      <c r="K5" s="34" t="s">
        <v>0</v>
      </c>
      <c r="L5" s="34" t="s">
        <v>23</v>
      </c>
      <c r="M5" s="35">
        <v>43145</v>
      </c>
      <c r="N5" s="36">
        <v>1250</v>
      </c>
      <c r="P5" s="43">
        <v>2018</v>
      </c>
      <c r="Q5" s="8">
        <v>43307</v>
      </c>
      <c r="R5" s="43" t="s">
        <v>0</v>
      </c>
      <c r="S5" s="43" t="s">
        <v>30</v>
      </c>
      <c r="T5" s="43" t="s">
        <v>31</v>
      </c>
      <c r="U5" s="43" t="s">
        <v>32</v>
      </c>
      <c r="V5" s="46">
        <v>1296</v>
      </c>
    </row>
    <row r="6" spans="1:22">
      <c r="B6" s="12">
        <v>2019</v>
      </c>
      <c r="C6" s="13" t="s">
        <v>0</v>
      </c>
      <c r="D6" s="14">
        <v>2512.17</v>
      </c>
      <c r="F6" s="16">
        <v>2019</v>
      </c>
      <c r="G6" s="17" t="s">
        <v>0</v>
      </c>
      <c r="H6" s="6">
        <v>5300.93</v>
      </c>
      <c r="J6" s="40">
        <v>2018</v>
      </c>
      <c r="K6" s="34" t="s">
        <v>0</v>
      </c>
      <c r="L6" s="34" t="s">
        <v>22</v>
      </c>
      <c r="M6" s="35">
        <v>43220</v>
      </c>
      <c r="N6" s="36">
        <v>1296</v>
      </c>
      <c r="P6" s="44">
        <v>2019</v>
      </c>
      <c r="Q6" s="8">
        <v>43510</v>
      </c>
      <c r="R6" s="44" t="s">
        <v>0</v>
      </c>
      <c r="S6" s="44" t="s">
        <v>30</v>
      </c>
      <c r="T6" s="44" t="s">
        <v>31</v>
      </c>
      <c r="U6" s="44" t="s">
        <v>32</v>
      </c>
      <c r="V6" s="46">
        <v>576</v>
      </c>
    </row>
    <row r="7" spans="1:22">
      <c r="B7" s="12">
        <v>2020</v>
      </c>
      <c r="C7" s="13" t="s">
        <v>0</v>
      </c>
      <c r="D7" s="14">
        <v>2246.98</v>
      </c>
      <c r="F7" s="16">
        <v>2020</v>
      </c>
      <c r="G7" s="17" t="s">
        <v>0</v>
      </c>
      <c r="H7" s="3">
        <v>2246.98</v>
      </c>
      <c r="J7" s="40">
        <v>2018</v>
      </c>
      <c r="K7" s="34" t="s">
        <v>0</v>
      </c>
      <c r="L7" s="34" t="s">
        <v>20</v>
      </c>
      <c r="M7" s="35">
        <v>43396</v>
      </c>
      <c r="N7" s="36">
        <v>2212.7600000000002</v>
      </c>
      <c r="P7" s="44">
        <v>2019</v>
      </c>
      <c r="Q7" s="8">
        <v>43553</v>
      </c>
      <c r="R7" s="44" t="s">
        <v>0</v>
      </c>
      <c r="S7" s="44" t="s">
        <v>30</v>
      </c>
      <c r="T7" s="44" t="s">
        <v>31</v>
      </c>
      <c r="U7" s="44" t="s">
        <v>32</v>
      </c>
      <c r="V7" s="46">
        <v>2212.7600000000002</v>
      </c>
    </row>
    <row r="8" spans="1:22">
      <c r="D8" s="2">
        <f>SUM(D5:D7)</f>
        <v>10093.91</v>
      </c>
      <c r="H8" s="2">
        <f>SUM(H5:H7)</f>
        <v>8843.91</v>
      </c>
      <c r="J8" s="40">
        <v>2018</v>
      </c>
      <c r="K8" s="34" t="s">
        <v>0</v>
      </c>
      <c r="L8" s="34" t="s">
        <v>21</v>
      </c>
      <c r="M8" s="35">
        <v>43251</v>
      </c>
      <c r="N8" s="36">
        <v>576</v>
      </c>
      <c r="P8" s="44">
        <v>2019</v>
      </c>
      <c r="Q8" s="8">
        <v>43598</v>
      </c>
      <c r="R8" s="44" t="s">
        <v>0</v>
      </c>
      <c r="S8" s="44" t="s">
        <v>30</v>
      </c>
      <c r="T8" s="44" t="s">
        <v>31</v>
      </c>
      <c r="U8" s="44" t="s">
        <v>32</v>
      </c>
      <c r="V8" s="46">
        <v>1106.3800000000001</v>
      </c>
    </row>
    <row r="9" spans="1:22">
      <c r="D9" s="2">
        <v>-8843.91</v>
      </c>
      <c r="J9" s="40">
        <v>2019</v>
      </c>
      <c r="K9" s="34" t="s">
        <v>0</v>
      </c>
      <c r="L9" s="34" t="s">
        <v>26</v>
      </c>
      <c r="M9" s="35">
        <v>43598</v>
      </c>
      <c r="N9" s="36">
        <v>1106.3800000000001</v>
      </c>
      <c r="P9" s="44">
        <v>2019</v>
      </c>
      <c r="Q9" s="8">
        <v>43629</v>
      </c>
      <c r="R9" s="44" t="s">
        <v>0</v>
      </c>
      <c r="S9" s="44" t="s">
        <v>30</v>
      </c>
      <c r="T9" s="44" t="s">
        <v>31</v>
      </c>
      <c r="U9" s="44" t="s">
        <v>32</v>
      </c>
      <c r="V9" s="46">
        <v>829.79</v>
      </c>
    </row>
    <row r="10" spans="1:22">
      <c r="C10" s="9" t="s">
        <v>43</v>
      </c>
      <c r="D10" s="2">
        <f>D8+D9</f>
        <v>1250</v>
      </c>
      <c r="J10" s="40">
        <v>2019</v>
      </c>
      <c r="K10" s="34" t="s">
        <v>0</v>
      </c>
      <c r="L10" s="34" t="s">
        <v>25</v>
      </c>
      <c r="M10" s="35">
        <v>43623</v>
      </c>
      <c r="N10" s="36">
        <v>829.79</v>
      </c>
      <c r="P10" s="49">
        <v>2019</v>
      </c>
      <c r="Q10" s="8">
        <v>43754</v>
      </c>
      <c r="R10" s="49" t="s">
        <v>0</v>
      </c>
      <c r="S10" s="49" t="s">
        <v>30</v>
      </c>
      <c r="T10" s="49" t="s">
        <v>31</v>
      </c>
      <c r="U10" s="49" t="s">
        <v>32</v>
      </c>
      <c r="V10" s="51">
        <v>576</v>
      </c>
    </row>
    <row r="11" spans="1:22" s="33" customFormat="1">
      <c r="A11" s="40"/>
      <c r="D11" s="37"/>
      <c r="J11" s="40">
        <v>2019</v>
      </c>
      <c r="K11" s="34" t="s">
        <v>0</v>
      </c>
      <c r="L11" s="34" t="s">
        <v>24</v>
      </c>
      <c r="M11" s="35">
        <v>43754</v>
      </c>
      <c r="N11" s="36">
        <v>576</v>
      </c>
      <c r="P11" s="47">
        <v>2020</v>
      </c>
      <c r="Q11" s="8">
        <v>44123</v>
      </c>
      <c r="R11" s="47" t="s">
        <v>0</v>
      </c>
      <c r="S11" s="47" t="s">
        <v>30</v>
      </c>
      <c r="T11" s="47" t="s">
        <v>34</v>
      </c>
      <c r="U11" s="47" t="s">
        <v>35</v>
      </c>
      <c r="V11" s="48">
        <v>288</v>
      </c>
    </row>
    <row r="12" spans="1:22" s="33" customFormat="1">
      <c r="A12" s="40"/>
      <c r="J12" s="40">
        <v>2020</v>
      </c>
      <c r="K12" s="41" t="s">
        <v>0</v>
      </c>
      <c r="L12" s="41" t="s">
        <v>27</v>
      </c>
      <c r="M12" s="42">
        <v>44035</v>
      </c>
      <c r="N12" s="38">
        <v>1382.98</v>
      </c>
      <c r="P12" s="47">
        <v>2020</v>
      </c>
      <c r="Q12" s="8">
        <v>44123</v>
      </c>
      <c r="R12" s="47" t="s">
        <v>0</v>
      </c>
      <c r="S12" s="47" t="s">
        <v>30</v>
      </c>
      <c r="T12" s="47" t="s">
        <v>34</v>
      </c>
      <c r="U12" s="47" t="s">
        <v>35</v>
      </c>
      <c r="V12" s="48">
        <v>1382.98</v>
      </c>
    </row>
    <row r="13" spans="1:22" s="33" customFormat="1">
      <c r="A13" s="40"/>
      <c r="J13" s="40">
        <v>2020</v>
      </c>
      <c r="K13" s="41" t="s">
        <v>0</v>
      </c>
      <c r="L13" s="41" t="s">
        <v>28</v>
      </c>
      <c r="M13" s="42">
        <v>44035</v>
      </c>
      <c r="N13" s="36">
        <v>288</v>
      </c>
      <c r="P13" s="47">
        <v>2020</v>
      </c>
      <c r="Q13" s="8">
        <v>44123</v>
      </c>
      <c r="R13" s="47" t="s">
        <v>0</v>
      </c>
      <c r="S13" s="47" t="s">
        <v>30</v>
      </c>
      <c r="T13" s="47" t="s">
        <v>34</v>
      </c>
      <c r="U13" s="47" t="s">
        <v>35</v>
      </c>
      <c r="V13" s="48">
        <v>576</v>
      </c>
    </row>
    <row r="14" spans="1:22" s="33" customFormat="1">
      <c r="A14" s="40"/>
      <c r="J14" s="40">
        <v>2020</v>
      </c>
      <c r="K14" s="41" t="s">
        <v>0</v>
      </c>
      <c r="L14" s="41" t="s">
        <v>29</v>
      </c>
      <c r="M14" s="42">
        <v>44073</v>
      </c>
      <c r="N14" s="36">
        <v>576</v>
      </c>
      <c r="P14" s="44"/>
      <c r="Q14" s="45"/>
      <c r="R14" s="44"/>
      <c r="S14" s="44"/>
      <c r="T14" s="44"/>
      <c r="U14" s="44"/>
      <c r="V14" s="37">
        <f>SUM(V5:V13)</f>
        <v>8843.91</v>
      </c>
    </row>
    <row r="15" spans="1:22">
      <c r="J15" s="33"/>
      <c r="K15" s="33"/>
      <c r="L15" s="33"/>
      <c r="M15" s="33"/>
      <c r="N15" s="37">
        <f>SUM(N5:N14)</f>
        <v>10093.91</v>
      </c>
    </row>
    <row r="16" spans="1:22" s="33" customFormat="1">
      <c r="A16" s="40"/>
      <c r="B16" s="58" t="s">
        <v>2</v>
      </c>
      <c r="C16" s="58"/>
      <c r="D16" s="58"/>
      <c r="F16" s="58" t="s">
        <v>11</v>
      </c>
      <c r="G16" s="58"/>
      <c r="H16" s="58"/>
    </row>
    <row r="17" spans="1:23" s="33" customFormat="1">
      <c r="A17" s="40"/>
      <c r="B17" s="50">
        <v>2019</v>
      </c>
      <c r="C17" s="53" t="s">
        <v>1</v>
      </c>
      <c r="D17" s="54">
        <v>54174.82</v>
      </c>
      <c r="F17" s="50">
        <v>2019</v>
      </c>
      <c r="G17" s="52" t="s">
        <v>1</v>
      </c>
      <c r="H17" s="51">
        <v>54174.82</v>
      </c>
    </row>
    <row r="18" spans="1:23">
      <c r="B18" s="50">
        <v>2019</v>
      </c>
      <c r="C18" s="53" t="s">
        <v>1</v>
      </c>
      <c r="D18" s="54">
        <v>7290.74</v>
      </c>
      <c r="E18" s="33"/>
      <c r="F18" s="50">
        <v>2020</v>
      </c>
      <c r="G18" s="52" t="s">
        <v>1</v>
      </c>
      <c r="H18" s="51">
        <v>7290.74</v>
      </c>
      <c r="J18" s="24"/>
      <c r="K18" s="22"/>
      <c r="L18" s="22"/>
      <c r="M18" s="23"/>
      <c r="N18" s="30"/>
    </row>
    <row r="19" spans="1:23">
      <c r="B19" s="33"/>
      <c r="C19" s="33"/>
      <c r="D19" s="37">
        <f>SUM(D17:D18)</f>
        <v>61465.56</v>
      </c>
      <c r="E19" s="33"/>
      <c r="F19" s="33"/>
      <c r="G19" s="33"/>
      <c r="H19" s="37">
        <f>SUM(H17:H18)</f>
        <v>61465.56</v>
      </c>
      <c r="J19" s="24"/>
      <c r="K19" s="22"/>
      <c r="L19" s="22"/>
      <c r="M19" s="23"/>
      <c r="N19" s="30"/>
      <c r="O19" s="49" t="s">
        <v>33</v>
      </c>
      <c r="W19" s="31"/>
    </row>
    <row r="20" spans="1:23">
      <c r="B20" s="33"/>
      <c r="C20" s="33"/>
      <c r="D20" s="37"/>
      <c r="E20" s="33"/>
      <c r="F20" s="33"/>
      <c r="G20" s="33"/>
      <c r="H20" s="37"/>
      <c r="J20" s="24"/>
      <c r="K20" s="22"/>
      <c r="L20" s="22"/>
      <c r="M20" s="23"/>
      <c r="N20" s="30"/>
      <c r="O20" s="49" t="s">
        <v>33</v>
      </c>
    </row>
    <row r="21" spans="1:23">
      <c r="B21" s="33"/>
      <c r="C21" s="33"/>
      <c r="D21" s="37"/>
      <c r="E21" s="33"/>
      <c r="F21" s="33"/>
      <c r="G21" s="33"/>
      <c r="H21" s="37"/>
      <c r="J21" s="27"/>
      <c r="K21" s="25"/>
      <c r="L21" s="25"/>
      <c r="M21" s="26"/>
      <c r="N21" s="30"/>
      <c r="O21" s="49" t="s">
        <v>33</v>
      </c>
    </row>
    <row r="22" spans="1:23">
      <c r="A22" s="50" t="s">
        <v>0</v>
      </c>
      <c r="B22" s="4">
        <v>43066</v>
      </c>
      <c r="C22" t="s">
        <v>16</v>
      </c>
      <c r="D22" t="s">
        <v>18</v>
      </c>
      <c r="F22" s="2">
        <v>1200</v>
      </c>
      <c r="H22" s="2"/>
      <c r="J22" s="32"/>
      <c r="K22" s="28"/>
      <c r="L22" s="28"/>
      <c r="M22" s="29"/>
      <c r="N22" s="30"/>
      <c r="O22" s="49" t="s">
        <v>33</v>
      </c>
    </row>
    <row r="23" spans="1:23">
      <c r="A23" s="50" t="s">
        <v>0</v>
      </c>
      <c r="B23" s="4">
        <v>43095</v>
      </c>
      <c r="C23" t="s">
        <v>17</v>
      </c>
      <c r="D23" t="s">
        <v>18</v>
      </c>
      <c r="F23" s="2">
        <v>1800</v>
      </c>
      <c r="G23" s="1">
        <f>F22+F23</f>
        <v>3000</v>
      </c>
      <c r="H23" s="2"/>
      <c r="J23" s="32"/>
      <c r="K23" s="28"/>
      <c r="L23" s="28"/>
      <c r="M23" s="29"/>
      <c r="N23" s="30"/>
      <c r="O23" s="49" t="s">
        <v>33</v>
      </c>
      <c r="W23" s="31"/>
    </row>
    <row r="24" spans="1:23">
      <c r="A24" s="50"/>
      <c r="H24" s="2"/>
      <c r="J24" s="32"/>
      <c r="K24" s="28"/>
      <c r="L24" s="28"/>
      <c r="M24" s="29"/>
      <c r="N24" s="30"/>
      <c r="O24" s="49" t="s">
        <v>33</v>
      </c>
      <c r="W24" s="31"/>
    </row>
    <row r="25" spans="1:23">
      <c r="A25" s="50" t="s">
        <v>0</v>
      </c>
      <c r="B25" s="4">
        <v>43187</v>
      </c>
      <c r="C25" t="s">
        <v>12</v>
      </c>
      <c r="D25" t="s">
        <v>13</v>
      </c>
      <c r="F25" s="2">
        <v>1248</v>
      </c>
      <c r="H25" s="2"/>
      <c r="J25" s="40"/>
      <c r="K25" s="41"/>
      <c r="L25" s="41"/>
      <c r="M25" s="42"/>
      <c r="N25" s="38"/>
      <c r="O25" s="49" t="s">
        <v>33</v>
      </c>
    </row>
    <row r="26" spans="1:23">
      <c r="A26" s="50" t="s">
        <v>0</v>
      </c>
      <c r="B26" s="4">
        <v>43220</v>
      </c>
      <c r="C26" t="s">
        <v>14</v>
      </c>
      <c r="D26" t="s">
        <v>13</v>
      </c>
      <c r="F26" s="11">
        <v>1296</v>
      </c>
      <c r="H26" s="2"/>
      <c r="J26" s="19"/>
      <c r="K26" s="20"/>
      <c r="L26" s="20"/>
      <c r="M26" s="21"/>
      <c r="N26" s="30"/>
      <c r="O26" s="49" t="s">
        <v>33</v>
      </c>
    </row>
    <row r="27" spans="1:23">
      <c r="A27" s="50" t="s">
        <v>0</v>
      </c>
      <c r="B27" s="4">
        <v>43251</v>
      </c>
      <c r="C27" t="s">
        <v>15</v>
      </c>
      <c r="D27" t="s">
        <v>13</v>
      </c>
      <c r="F27" s="7">
        <v>576</v>
      </c>
      <c r="G27" s="1">
        <f>SUM(F25:F27)</f>
        <v>3120</v>
      </c>
      <c r="H27" s="2">
        <f>SUM(G22:G27)</f>
        <v>6120</v>
      </c>
      <c r="J27" s="19"/>
      <c r="K27" s="20"/>
      <c r="L27" s="20"/>
      <c r="M27" s="21"/>
      <c r="N27" s="30"/>
      <c r="O27" s="49" t="s">
        <v>33</v>
      </c>
      <c r="W27" s="31"/>
    </row>
    <row r="28" spans="1:23">
      <c r="A28" s="50"/>
      <c r="F28" s="2"/>
      <c r="H28" s="2"/>
      <c r="N28" s="31"/>
      <c r="O28" s="49"/>
    </row>
    <row r="29" spans="1:23">
      <c r="A29" s="50" t="s">
        <v>0</v>
      </c>
      <c r="B29" s="4">
        <v>43396</v>
      </c>
      <c r="C29" t="s">
        <v>19</v>
      </c>
      <c r="D29" s="33" t="s">
        <v>5</v>
      </c>
      <c r="F29" s="5">
        <v>2212.7600000000002</v>
      </c>
      <c r="H29" s="2"/>
      <c r="V29" s="31"/>
      <c r="W29" s="37"/>
    </row>
    <row r="30" spans="1:23">
      <c r="A30" s="50" t="s">
        <v>0</v>
      </c>
      <c r="B30" s="4">
        <v>43550</v>
      </c>
      <c r="C30" t="s">
        <v>4</v>
      </c>
      <c r="D30" t="s">
        <v>5</v>
      </c>
      <c r="F30" s="5">
        <v>1106.3800000000001</v>
      </c>
      <c r="H30" s="2"/>
      <c r="O30" s="49"/>
      <c r="P30" s="44"/>
      <c r="Q30" s="45"/>
      <c r="R30" s="44"/>
      <c r="S30" s="44"/>
      <c r="T30" s="44"/>
      <c r="U30" s="44"/>
      <c r="V30" s="51"/>
    </row>
    <row r="31" spans="1:23">
      <c r="A31" s="50" t="s">
        <v>0</v>
      </c>
      <c r="B31" s="4">
        <v>43608</v>
      </c>
      <c r="C31" t="s">
        <v>7</v>
      </c>
      <c r="D31" t="s">
        <v>5</v>
      </c>
      <c r="F31" s="5">
        <v>829.79</v>
      </c>
      <c r="H31" s="2"/>
      <c r="P31" s="44"/>
    </row>
    <row r="32" spans="1:23">
      <c r="A32" s="50" t="s">
        <v>0</v>
      </c>
      <c r="B32" s="4">
        <v>43669</v>
      </c>
      <c r="C32" t="s">
        <v>8</v>
      </c>
      <c r="D32" t="s">
        <v>5</v>
      </c>
      <c r="F32" s="7">
        <v>1382.98</v>
      </c>
      <c r="G32" s="1">
        <f>SUM(F29:F32)</f>
        <v>5531.91</v>
      </c>
      <c r="H32" s="2"/>
      <c r="O32" s="49"/>
      <c r="P32" s="44"/>
      <c r="Q32" s="45"/>
      <c r="R32" s="44"/>
      <c r="S32" s="44"/>
      <c r="T32" s="44"/>
      <c r="U32" s="44"/>
      <c r="V32" s="44"/>
    </row>
    <row r="33" spans="1:22">
      <c r="A33" s="50" t="s">
        <v>0</v>
      </c>
      <c r="B33" s="4">
        <v>43636</v>
      </c>
      <c r="C33" t="s">
        <v>3</v>
      </c>
      <c r="D33" t="s">
        <v>6</v>
      </c>
      <c r="F33" s="5">
        <v>576</v>
      </c>
      <c r="H33" s="2"/>
      <c r="O33" s="49"/>
      <c r="P33" s="44"/>
      <c r="Q33" s="45"/>
      <c r="R33" s="44"/>
      <c r="S33" s="44"/>
      <c r="T33" s="44"/>
      <c r="U33" s="44"/>
      <c r="V33" s="44"/>
    </row>
    <row r="34" spans="1:22">
      <c r="A34" s="50" t="s">
        <v>0</v>
      </c>
      <c r="B34" s="4">
        <v>43707</v>
      </c>
      <c r="C34" t="s">
        <v>9</v>
      </c>
      <c r="D34" t="s">
        <v>6</v>
      </c>
      <c r="F34" s="5">
        <v>576</v>
      </c>
      <c r="H34" s="2"/>
    </row>
    <row r="35" spans="1:22">
      <c r="A35" s="50" t="s">
        <v>0</v>
      </c>
      <c r="B35" s="4">
        <v>43304</v>
      </c>
      <c r="C35" t="s">
        <v>10</v>
      </c>
      <c r="D35" t="s">
        <v>6</v>
      </c>
      <c r="F35" s="7">
        <v>288</v>
      </c>
      <c r="G35" s="1">
        <f>SUM(F33:F35)</f>
        <v>1440</v>
      </c>
      <c r="H35" s="2">
        <f>SUM(G29:G35)</f>
        <v>6971.91</v>
      </c>
    </row>
    <row r="36" spans="1:22">
      <c r="F36" s="2">
        <f>SUM(F22:F35)</f>
        <v>13091.91</v>
      </c>
      <c r="G36" s="2">
        <f>SUM(G22:G35)</f>
        <v>13091.91</v>
      </c>
      <c r="H36" s="2">
        <f>SUM(H22:H35)</f>
        <v>13091.91</v>
      </c>
    </row>
    <row r="37" spans="1:22">
      <c r="F37" s="2"/>
    </row>
    <row r="38" spans="1:22">
      <c r="F38" s="2"/>
    </row>
    <row r="39" spans="1:22" s="33" customFormat="1">
      <c r="A39" s="40"/>
      <c r="B39"/>
      <c r="C39"/>
      <c r="D39"/>
      <c r="E39"/>
      <c r="F39"/>
      <c r="G39"/>
      <c r="H39"/>
    </row>
    <row r="40" spans="1:22" s="33" customFormat="1">
      <c r="A40" s="40"/>
      <c r="B40" s="39">
        <v>43479</v>
      </c>
      <c r="C40" s="33" t="s">
        <v>36</v>
      </c>
      <c r="D40"/>
      <c r="E40"/>
      <c r="F40" s="37">
        <v>33112.800000000003</v>
      </c>
      <c r="G40"/>
      <c r="H40"/>
    </row>
    <row r="41" spans="1:22" s="33" customFormat="1">
      <c r="A41" s="40"/>
      <c r="B41" s="39">
        <v>43479</v>
      </c>
      <c r="C41" s="33" t="s">
        <v>37</v>
      </c>
      <c r="D41"/>
      <c r="E41"/>
      <c r="F41" s="37">
        <v>33112.800000000003</v>
      </c>
      <c r="G41"/>
      <c r="H41"/>
    </row>
    <row r="42" spans="1:22" s="33" customFormat="1">
      <c r="A42" s="40"/>
      <c r="B42" s="39">
        <v>43521</v>
      </c>
      <c r="C42" s="33" t="s">
        <v>38</v>
      </c>
      <c r="D42"/>
      <c r="E42"/>
      <c r="F42" s="37">
        <v>16556.400000000001</v>
      </c>
      <c r="G42"/>
      <c r="H42"/>
    </row>
    <row r="43" spans="1:22" s="33" customFormat="1">
      <c r="A43" s="40"/>
      <c r="B43" s="39">
        <v>43727</v>
      </c>
      <c r="C43" s="33" t="s">
        <v>39</v>
      </c>
      <c r="F43" s="37"/>
      <c r="G43" s="37"/>
    </row>
    <row r="44" spans="1:22" s="33" customFormat="1">
      <c r="A44" s="40"/>
      <c r="B44" s="39">
        <v>43727</v>
      </c>
      <c r="C44" s="33" t="s">
        <v>39</v>
      </c>
      <c r="F44" s="37"/>
      <c r="G44" s="37"/>
      <c r="J44" s="37">
        <v>2430</v>
      </c>
    </row>
    <row r="45" spans="1:22" s="33" customFormat="1">
      <c r="A45" s="40"/>
      <c r="B45" s="55">
        <v>2018</v>
      </c>
      <c r="C45" s="56" t="s">
        <v>45</v>
      </c>
      <c r="F45" s="57"/>
      <c r="G45" s="37">
        <v>2430</v>
      </c>
    </row>
    <row r="46" spans="1:22" s="33" customFormat="1">
      <c r="A46" s="40"/>
      <c r="B46" s="50">
        <v>2018</v>
      </c>
      <c r="C46" s="53" t="s">
        <v>0</v>
      </c>
      <c r="F46" s="37"/>
      <c r="G46" s="15">
        <v>1296</v>
      </c>
      <c r="J46" s="37">
        <v>6971.91</v>
      </c>
    </row>
    <row r="47" spans="1:22">
      <c r="B47" s="50">
        <v>2019</v>
      </c>
      <c r="C47" s="53" t="s">
        <v>0</v>
      </c>
      <c r="D47" s="33"/>
      <c r="E47" s="33"/>
      <c r="F47" s="37"/>
      <c r="G47" s="15">
        <v>5300.93</v>
      </c>
      <c r="H47" s="33"/>
      <c r="J47" s="37">
        <v>2304</v>
      </c>
    </row>
    <row r="48" spans="1:22">
      <c r="B48" s="50">
        <v>2020</v>
      </c>
      <c r="C48" s="53" t="s">
        <v>0</v>
      </c>
      <c r="D48" s="33"/>
      <c r="E48" s="33"/>
      <c r="F48" s="37"/>
      <c r="G48" s="15">
        <v>2246.98</v>
      </c>
      <c r="H48" s="33"/>
      <c r="J48" s="37">
        <v>1800</v>
      </c>
    </row>
    <row r="49" spans="2:10">
      <c r="B49" s="50">
        <v>2019</v>
      </c>
      <c r="C49" s="52" t="s">
        <v>1</v>
      </c>
      <c r="D49" s="33"/>
      <c r="E49" s="33"/>
      <c r="F49" s="37"/>
      <c r="G49" s="51">
        <v>54174.82</v>
      </c>
      <c r="H49" s="51"/>
      <c r="J49" s="37">
        <v>61465.56</v>
      </c>
    </row>
    <row r="50" spans="2:10">
      <c r="B50" s="50">
        <v>2020</v>
      </c>
      <c r="C50" s="52" t="s">
        <v>1</v>
      </c>
      <c r="D50" s="33"/>
      <c r="E50" s="33"/>
      <c r="F50" s="37"/>
      <c r="G50" s="51">
        <v>7290.74</v>
      </c>
      <c r="H50" s="51"/>
      <c r="J50" s="37"/>
    </row>
    <row r="51" spans="2:10">
      <c r="F51" s="37">
        <f>SUM(F40:F50)</f>
        <v>82782</v>
      </c>
      <c r="G51" s="37">
        <f>SUM(G40:G50)</f>
        <v>72739.47</v>
      </c>
      <c r="H51" s="37">
        <f>F51-G51</f>
        <v>10042.529999999999</v>
      </c>
      <c r="J51" s="37">
        <f>SUM(J44:J49)</f>
        <v>74971.47</v>
      </c>
    </row>
    <row r="52" spans="2:10">
      <c r="C52" s="33" t="s">
        <v>44</v>
      </c>
      <c r="H52" s="15">
        <v>74971.47</v>
      </c>
      <c r="J52" s="37"/>
    </row>
    <row r="53" spans="2:10">
      <c r="C53" s="33" t="s">
        <v>42</v>
      </c>
      <c r="H53" s="37">
        <f>G51-H52</f>
        <v>-2232</v>
      </c>
      <c r="J53" s="37"/>
    </row>
    <row r="55" spans="2:10">
      <c r="B55">
        <v>2020</v>
      </c>
      <c r="C55" s="33" t="s">
        <v>40</v>
      </c>
      <c r="F55" s="18">
        <v>2304</v>
      </c>
      <c r="G55" s="18">
        <v>2304</v>
      </c>
    </row>
    <row r="56" spans="2:10">
      <c r="B56">
        <v>2020</v>
      </c>
      <c r="C56" s="33" t="s">
        <v>41</v>
      </c>
      <c r="F56" s="18">
        <v>1800</v>
      </c>
      <c r="G56" s="18">
        <v>1800</v>
      </c>
    </row>
    <row r="57" spans="2:10">
      <c r="F57" s="37">
        <f>SUM(F51:F56)</f>
        <v>86886</v>
      </c>
      <c r="G57" s="37">
        <f>SUM(G51:G56)</f>
        <v>76843.47</v>
      </c>
    </row>
  </sheetData>
  <sortState ref="A29:F32">
    <sortCondition ref="D29:D32"/>
    <sortCondition ref="B29:B32"/>
  </sortState>
  <mergeCells count="4">
    <mergeCell ref="B16:D16"/>
    <mergeCell ref="F16:H16"/>
    <mergeCell ref="B4:D4"/>
    <mergeCell ref="F4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2021-06-08T06:20:03Z</dcterms:created>
  <dcterms:modified xsi:type="dcterms:W3CDTF">2021-06-08T15:10:44Z</dcterms:modified>
</cp:coreProperties>
</file>