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"/>
    </mc:Choice>
  </mc:AlternateContent>
  <xr:revisionPtr revIDLastSave="0" documentId="13_ncr:1_{4B74E98F-1937-4806-BA13-90F3317FCADE}" xr6:coauthVersionLast="47" xr6:coauthVersionMax="47" xr10:uidLastSave="{00000000-0000-0000-0000-000000000000}"/>
  <bookViews>
    <workbookView xWindow="-120" yWindow="-16320" windowWidth="29040" windowHeight="16440" xr2:uid="{7FD83761-E71D-4B26-8B52-FFD26F05DB00}"/>
  </bookViews>
  <sheets>
    <sheet name="Saisie" sheetId="1" r:id="rId1"/>
    <sheet name="Synthèse" sheetId="3" r:id="rId2"/>
    <sheet name="Liste" sheetId="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6" i="1"/>
  <c r="G37" i="1"/>
  <c r="G38" i="1"/>
  <c r="G39" i="1"/>
  <c r="G40" i="1"/>
  <c r="G41" i="1"/>
  <c r="G42" i="1"/>
  <c r="G43" i="1"/>
  <c r="G44" i="1"/>
  <c r="G45" i="1"/>
  <c r="G18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7" i="1"/>
  <c r="G6" i="1"/>
  <c r="G7" i="1"/>
  <c r="G8" i="1"/>
  <c r="G9" i="1"/>
  <c r="G10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<sst xmlns="http://schemas.openxmlformats.org/spreadsheetml/2006/main" count="112" uniqueCount="27">
  <si>
    <t>SCI</t>
  </si>
  <si>
    <t>Perso</t>
  </si>
  <si>
    <t>Comptabilité</t>
  </si>
  <si>
    <t>Juridique</t>
  </si>
  <si>
    <t>ASL</t>
  </si>
  <si>
    <t>Thomery</t>
  </si>
  <si>
    <t>EMEÏS</t>
  </si>
  <si>
    <t>PATURLE</t>
  </si>
  <si>
    <t>Projets</t>
  </si>
  <si>
    <t>AM</t>
  </si>
  <si>
    <t>Date</t>
  </si>
  <si>
    <t>Début</t>
  </si>
  <si>
    <t>Fin</t>
  </si>
  <si>
    <t>Commentaire</t>
  </si>
  <si>
    <t>Durée</t>
  </si>
  <si>
    <t>Fuites</t>
  </si>
  <si>
    <t>SSII</t>
  </si>
  <si>
    <t>AP Incendie</t>
  </si>
  <si>
    <t>Total général</t>
  </si>
  <si>
    <t>Item</t>
  </si>
  <si>
    <t>Postes</t>
  </si>
  <si>
    <t>Total temps passé</t>
  </si>
  <si>
    <t>Portail</t>
  </si>
  <si>
    <t>Trvx 220 BdV</t>
  </si>
  <si>
    <t>Assignation</t>
  </si>
  <si>
    <t>Administration</t>
  </si>
  <si>
    <t>Trvx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</si>
</sst>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/mm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6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 applyAlignment="1">
      <alignment horizontal="left" indent="2"/>
    </xf>
  </cellXfs>
  <cellStyles count="1">
    <cellStyle name="Normal" xfId="0" builtinId="0"/>
  </cellStyles>
  <dxfs count="6">
    <dxf>
      <numFmt numFmtId="164" formatCode="h:mm;@"/>
      <alignment horizontal="right" vertical="center" textRotation="0" wrapText="0" indent="0" justifyLastLine="0" shrinkToFit="0" readingOrder="0"/>
    </dxf>
    <dxf>
      <numFmt numFmtId="164" formatCode="h:mm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h:mm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5670.793647685183" createdVersion="8" refreshedVersion="8" minRefreshableVersion="3" recordCount="33" xr:uid="{8ACDC96D-7C7A-453F-BCC6-E1F96E905B29}">
  <cacheSource type="worksheet">
    <worksheetSource ref="B5:H38" sheet="Saisie"/>
  </cacheSource>
  <cacheFields count="8">
    <cacheField name="Projets" numFmtId="0">
      <sharedItems count="2">
        <s v="SCI"/>
        <s v="ASL"/>
      </sharedItems>
    </cacheField>
    <cacheField name="Item" numFmtId="0">
      <sharedItems count="8">
        <s v="Comptabilité"/>
        <s v="Portail"/>
        <s v="Fuites"/>
        <s v="Trvx 220 BdV"/>
        <s v="Assignation"/>
        <s v="Juridique"/>
        <s v="Administration"/>
        <s v="Trvx 13"/>
      </sharedItems>
    </cacheField>
    <cacheField name="Date" numFmtId="14">
      <sharedItems containsSemiMixedTypes="0" containsNonDate="0" containsDate="1" containsString="0" minDate="2024-01-02T00:00:00" maxDate="2025-01-14T00:00:00" count="16">
        <d v="2025-01-03T00:00:00"/>
        <d v="2025-01-06T00:00:00"/>
        <d v="2025-01-07T00:00:00"/>
        <d v="2025-01-08T00:00:00"/>
        <d v="2025-01-10T00:00:00"/>
        <d v="2025-01-11T00:00:00"/>
        <d v="2025-01-12T00:00:00"/>
        <d v="2025-01-13T00:00:00"/>
        <d v="2024-01-02T00:00:00"/>
        <d v="2024-01-03T00:00:00"/>
        <d v="2024-01-05T00:00:00"/>
        <d v="2024-01-06T00:00:00"/>
        <d v="2024-01-08T00:00:00"/>
        <d v="2024-01-09T00:00:00"/>
        <d v="2024-01-12T00:00:00"/>
        <d v="2024-01-13T00:00:00"/>
      </sharedItems>
    </cacheField>
    <cacheField name="Début" numFmtId="164">
      <sharedItems containsSemiMixedTypes="0" containsNonDate="0" containsDate="1" containsString="0" minDate="1899-12-30T08:15:00" maxDate="1899-12-30T20:35:00"/>
    </cacheField>
    <cacheField name="Fin" numFmtId="164">
      <sharedItems containsSemiMixedTypes="0" containsNonDate="0" containsDate="1" containsString="0" minDate="1899-12-30T08:30:00" maxDate="1899-12-30T22:30:00"/>
    </cacheField>
    <cacheField name="Durée" numFmtId="164">
      <sharedItems containsSemiMixedTypes="0" containsNonDate="0" containsDate="1" containsString="0" minDate="1899-12-30T00:01:00" maxDate="1899-12-30T10:00:00" count="25">
        <d v="1899-12-30T01:00:00"/>
        <d v="1899-12-30T02:30:00"/>
        <d v="1899-12-30T01:15:00"/>
        <d v="1899-12-30T01:30:00"/>
        <d v="1899-12-30T00:30:00"/>
        <d v="1899-12-30T00:45:00"/>
        <d v="1899-12-30T00:15:00"/>
        <d v="1899-12-30T10:00:00"/>
        <d v="1899-12-30T00:20:00"/>
        <d v="1899-12-30T00:27:00"/>
        <d v="1899-12-30T00:40:00"/>
        <d v="1899-12-30T02:47:00"/>
        <d v="1899-12-30T00:10:00"/>
        <d v="1899-12-30T00:01:00"/>
        <d v="1899-12-30T00:07:00"/>
        <d v="1899-12-30T00:08:00"/>
        <d v="1899-12-30T03:05:00"/>
        <d v="1899-12-30T03:25:00"/>
        <d v="1899-12-30T01:40:00"/>
        <d v="1899-12-30T01:45:00"/>
        <d v="1899-12-30T03:21:00"/>
        <d v="1899-12-30T02:26:00"/>
        <d v="1899-12-30T00:35:00"/>
        <d v="1899-12-30T01:02:00"/>
        <d v="1899-12-30T00:05:00"/>
      </sharedItems>
      <fieldGroup par="7"/>
    </cacheField>
    <cacheField name="Commentaire" numFmtId="0">
      <sharedItems containsNonDate="0" containsString="0" containsBlank="1"/>
    </cacheField>
    <cacheField name="Heures (Durée)" numFmtId="0" databaseField="0">
      <fieldGroup base="5">
        <rangePr groupBy="hours" startDate="1899-12-30T00:01:00" endDate="1899-12-30T10:00:00"/>
        <groupItems count="26">
          <s v="&lt;00/01/1900"/>
          <s v="00"/>
          <s v="01"/>
          <s v="02"/>
          <s v="03"/>
          <s v="04"/>
          <s v="05"/>
          <s v="06"/>
          <s v="07"/>
          <s v="08"/>
          <s v="0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0/01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x v="0"/>
    <x v="0"/>
    <d v="1899-12-30T16:30:00"/>
    <d v="1899-12-30T17:30:00"/>
    <x v="0"/>
    <m/>
  </r>
  <r>
    <x v="1"/>
    <x v="0"/>
    <x v="1"/>
    <d v="1899-12-30T09:45:00"/>
    <d v="1899-12-30T12:15:00"/>
    <x v="1"/>
    <m/>
  </r>
  <r>
    <x v="0"/>
    <x v="1"/>
    <x v="1"/>
    <d v="1899-12-30T17:15:00"/>
    <d v="1899-12-30T18:30:00"/>
    <x v="2"/>
    <m/>
  </r>
  <r>
    <x v="0"/>
    <x v="2"/>
    <x v="2"/>
    <d v="1899-12-30T15:30:00"/>
    <d v="1899-12-30T16:30:00"/>
    <x v="0"/>
    <m/>
  </r>
  <r>
    <x v="1"/>
    <x v="0"/>
    <x v="3"/>
    <d v="1899-12-30T10:00:00"/>
    <d v="1899-12-30T11:30:00"/>
    <x v="3"/>
    <m/>
  </r>
  <r>
    <x v="0"/>
    <x v="0"/>
    <x v="3"/>
    <d v="1899-12-30T16:00:00"/>
    <d v="1899-12-30T16:30:00"/>
    <x v="4"/>
    <m/>
  </r>
  <r>
    <x v="0"/>
    <x v="0"/>
    <x v="3"/>
    <d v="1899-12-30T16:40:00"/>
    <d v="1899-12-30T17:25:00"/>
    <x v="5"/>
    <m/>
  </r>
  <r>
    <x v="1"/>
    <x v="3"/>
    <x v="4"/>
    <d v="1899-12-30T20:35:00"/>
    <d v="1899-12-30T20:50:00"/>
    <x v="6"/>
    <m/>
  </r>
  <r>
    <x v="0"/>
    <x v="0"/>
    <x v="5"/>
    <d v="1899-12-30T10:00:00"/>
    <d v="1899-12-30T20:00:00"/>
    <x v="7"/>
    <m/>
  </r>
  <r>
    <x v="0"/>
    <x v="0"/>
    <x v="6"/>
    <d v="1899-12-30T11:00:00"/>
    <d v="1899-12-30T11:20:00"/>
    <x v="8"/>
    <m/>
  </r>
  <r>
    <x v="1"/>
    <x v="3"/>
    <x v="7"/>
    <d v="1899-12-30T16:50:00"/>
    <d v="1899-12-30T17:10:00"/>
    <x v="8"/>
    <m/>
  </r>
  <r>
    <x v="0"/>
    <x v="4"/>
    <x v="8"/>
    <d v="1899-12-30T08:40:00"/>
    <d v="1899-12-30T09:07:00"/>
    <x v="9"/>
    <m/>
  </r>
  <r>
    <x v="1"/>
    <x v="0"/>
    <x v="8"/>
    <d v="1899-12-30T15:20:00"/>
    <d v="1899-12-30T16:00:00"/>
    <x v="10"/>
    <m/>
  </r>
  <r>
    <x v="0"/>
    <x v="0"/>
    <x v="8"/>
    <d v="1899-12-30T16:17:00"/>
    <d v="1899-12-30T19:04:00"/>
    <x v="11"/>
    <m/>
  </r>
  <r>
    <x v="0"/>
    <x v="0"/>
    <x v="9"/>
    <d v="1899-12-30T15:50:00"/>
    <d v="1899-12-30T16:30:00"/>
    <x v="10"/>
    <m/>
  </r>
  <r>
    <x v="0"/>
    <x v="0"/>
    <x v="10"/>
    <d v="1899-12-30T08:33:00"/>
    <d v="1899-12-30T09:00:00"/>
    <x v="9"/>
    <m/>
  </r>
  <r>
    <x v="0"/>
    <x v="0"/>
    <x v="10"/>
    <d v="1899-12-30T09:15:00"/>
    <d v="1899-12-30T09:25:00"/>
    <x v="12"/>
    <m/>
  </r>
  <r>
    <x v="0"/>
    <x v="0"/>
    <x v="10"/>
    <d v="1899-12-30T09:37:00"/>
    <d v="1899-12-30T09:38:00"/>
    <x v="13"/>
    <m/>
  </r>
  <r>
    <x v="0"/>
    <x v="0"/>
    <x v="10"/>
    <d v="1899-12-30T10:25:00"/>
    <d v="1899-12-30T10:32:00"/>
    <x v="14"/>
    <m/>
  </r>
  <r>
    <x v="0"/>
    <x v="0"/>
    <x v="10"/>
    <d v="1899-12-30T10:35:00"/>
    <d v="1899-12-30T10:43:00"/>
    <x v="15"/>
    <m/>
  </r>
  <r>
    <x v="0"/>
    <x v="5"/>
    <x v="10"/>
    <d v="1899-12-30T14:00:00"/>
    <d v="1899-12-30T15:30:00"/>
    <x v="3"/>
    <m/>
  </r>
  <r>
    <x v="0"/>
    <x v="6"/>
    <x v="10"/>
    <d v="1899-12-30T16:00:00"/>
    <d v="1899-12-30T19:05:00"/>
    <x v="16"/>
    <m/>
  </r>
  <r>
    <x v="0"/>
    <x v="5"/>
    <x v="10"/>
    <d v="1899-12-30T19:05:00"/>
    <d v="1899-12-30T22:30:00"/>
    <x v="17"/>
    <m/>
  </r>
  <r>
    <x v="0"/>
    <x v="5"/>
    <x v="11"/>
    <d v="1899-12-30T08:30:00"/>
    <d v="1899-12-30T10:10:00"/>
    <x v="18"/>
    <m/>
  </r>
  <r>
    <x v="0"/>
    <x v="5"/>
    <x v="11"/>
    <d v="1899-12-30T10:45:00"/>
    <d v="1899-12-30T12:30:00"/>
    <x v="19"/>
    <m/>
  </r>
  <r>
    <x v="0"/>
    <x v="6"/>
    <x v="12"/>
    <d v="1899-12-30T08:15:00"/>
    <d v="1899-12-30T08:30:00"/>
    <x v="6"/>
    <m/>
  </r>
  <r>
    <x v="0"/>
    <x v="5"/>
    <x v="12"/>
    <d v="1899-12-30T08:34:00"/>
    <d v="1899-12-30T11:55:00"/>
    <x v="20"/>
    <m/>
  </r>
  <r>
    <x v="0"/>
    <x v="5"/>
    <x v="12"/>
    <d v="1899-12-30T15:40:00"/>
    <d v="1899-12-30T18:06:00"/>
    <x v="21"/>
    <m/>
  </r>
  <r>
    <x v="0"/>
    <x v="5"/>
    <x v="13"/>
    <d v="1899-12-30T11:55:00"/>
    <d v="1899-12-30T12:30:00"/>
    <x v="22"/>
    <m/>
  </r>
  <r>
    <x v="0"/>
    <x v="7"/>
    <x v="14"/>
    <d v="1899-12-30T10:58:00"/>
    <d v="1899-12-30T12:00:00"/>
    <x v="23"/>
    <m/>
  </r>
  <r>
    <x v="0"/>
    <x v="5"/>
    <x v="14"/>
    <d v="1899-12-30T14:45:00"/>
    <d v="1899-12-30T14:50:00"/>
    <x v="24"/>
    <m/>
  </r>
  <r>
    <x v="0"/>
    <x v="5"/>
    <x v="15"/>
    <d v="1899-12-30T09:00:00"/>
    <d v="1899-12-30T11:30:00"/>
    <x v="1"/>
    <m/>
  </r>
  <r>
    <x v="0"/>
    <x v="5"/>
    <x v="15"/>
    <d v="1899-12-30T16:00:00"/>
    <d v="1899-12-30T17:45:00"/>
    <x v="1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8B8E8A-8552-43C7-AB16-84C690A7EA51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Postes">
  <location ref="B3:C16" firstHeaderRow="1" firstDataRow="1" firstDataCol="1"/>
  <pivotFields count="8">
    <pivotField axis="axisRow" showAll="0" includeNewItemsInFilter="1" sortType="ascending">
      <items count="3">
        <item x="1"/>
        <item x="0"/>
        <item t="default"/>
      </items>
    </pivotField>
    <pivotField axis="axisRow" showAll="0">
      <items count="9">
        <item sd="0" x="6"/>
        <item sd="0" x="4"/>
        <item sd="0" x="0"/>
        <item sd="0" x="2"/>
        <item sd="0" x="5"/>
        <item sd="0" x="1"/>
        <item sd="0" x="3"/>
        <item x="7"/>
        <item t="default"/>
      </items>
    </pivotField>
    <pivotField axis="axisRow" numFmtId="165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dataField="1" showAll="0" sumSubtotal="1">
      <items count="26">
        <item x="0"/>
        <item x="3"/>
        <item x="1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sum"/>
      </items>
    </pivotField>
    <pivotField showAll="0"/>
    <pivotField showAll="0" sumSubtotal="1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x="25"/>
        <item t="sum"/>
      </items>
    </pivotField>
  </pivotFields>
  <rowFields count="3">
    <field x="0"/>
    <field x="1"/>
    <field x="2"/>
  </rowFields>
  <rowItems count="13">
    <i>
      <x/>
    </i>
    <i r="1">
      <x v="2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2">
      <x v="14"/>
    </i>
    <i t="grand">
      <x/>
    </i>
  </rowItems>
  <colItems count="1">
    <i/>
  </colItems>
  <dataFields count="1">
    <dataField name="Total temps passé" fld="5" baseField="2" baseItem="1" numFmtId="4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487BE1-5BA0-4BC6-80A0-C538C4EBB3EE}" name="Projet" displayName="Projet" ref="B5:E45" totalsRowShown="0" headerRowDxfId="5">
  <autoFilter ref="B5:E45" xr:uid="{1A487BE1-5BA0-4BC6-80A0-C538C4EBB3EE}"/>
  <sortState xmlns:xlrd2="http://schemas.microsoft.com/office/spreadsheetml/2017/richdata2" ref="B6:E16">
    <sortCondition descending="1" ref="D5:D16"/>
  </sortState>
  <tableColumns count="4">
    <tableColumn id="1" xr3:uid="{F8016D3B-7575-41C8-8EFF-5B08C34A5607}" name="Projets"/>
    <tableColumn id="2" xr3:uid="{0E774963-0AB4-4A32-BA44-4643367615B6}" name="Item"/>
    <tableColumn id="3" xr3:uid="{27A3B0D6-7F2D-44BD-A9E0-42A81629F276}" name="Date" dataDxfId="4"/>
    <tableColumn id="4" xr3:uid="{D03A0332-AC66-4AC3-8F6D-CD8E21A674B5}" name="Début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8B329F-BC48-45CF-B5D2-99F0C25E6B22}" name="Tableau6" displayName="Tableau6" ref="F5:H45" totalsRowShown="0" headerRowDxfId="2">
  <autoFilter ref="F5:H45" xr:uid="{808B329F-BC48-45CF-B5D2-99F0C25E6B22}"/>
  <tableColumns count="3">
    <tableColumn id="1" xr3:uid="{01FABFF7-E6CB-4244-9B5E-41D3DA7140B9}" name="Fin" dataDxfId="1"/>
    <tableColumn id="3" xr3:uid="{3C7BC740-544B-4D97-BED2-9448CC133A47}" name="Durée" dataDxfId="0">
      <calculatedColumnFormula>Tableau6[[#This Row],[Fin]]-Projet[[#This Row],[Début]]+(Tableau6[[#This Row],[Fin]]&lt;Projet[[#This Row],[Début]])</calculatedColumnFormula>
    </tableColumn>
    <tableColumn id="2" xr3:uid="{E41448DF-E185-46EA-AD05-467C91C3F13E}" name="Commentair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3022DD6-C63C-48D6-9912-164CE2AB185D}" name="AM" displayName="AM" ref="E4:E6" totalsRowShown="0">
  <autoFilter ref="E4:E6" xr:uid="{63022DD6-C63C-48D6-9912-164CE2AB185D}"/>
  <tableColumns count="1">
    <tableColumn id="1" xr3:uid="{3F833B67-9658-440E-9708-FA596117F2E5}" name="AM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55B5676-B323-4FDC-9915-583AD5058B03}" name="Perso" displayName="Perso" ref="D4:D6" totalsRowShown="0">
  <autoFilter ref="D4:D6" xr:uid="{B55B5676-B323-4FDC-9915-583AD5058B03}"/>
  <tableColumns count="1">
    <tableColumn id="1" xr3:uid="{3D123E62-1321-4835-9DD3-03AC7D5FADC1}" name="Perso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A23897-F337-4ED6-A75D-21C12845AFC7}" name="SCI" displayName="SCI" ref="C4:C12" totalsRowShown="0">
  <autoFilter ref="C4:C12" xr:uid="{64A23897-F337-4ED6-A75D-21C12845AFC7}"/>
  <sortState xmlns:xlrd2="http://schemas.microsoft.com/office/spreadsheetml/2017/richdata2" ref="C5:C12">
    <sortCondition ref="C4:C12"/>
  </sortState>
  <tableColumns count="1">
    <tableColumn id="1" xr3:uid="{9D9FD0C4-618B-4167-9D13-E1DC87810CD1}" name="SCI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D18A59-3374-4997-BEEE-26AD82695606}" name="Liste_Projets" displayName="Liste_Projets" ref="B4:B8" totalsRowShown="0">
  <autoFilter ref="B4:B8" xr:uid="{ABD18A59-3374-4997-BEEE-26AD82695606}"/>
  <tableColumns count="1">
    <tableColumn id="1" xr3:uid="{B77FD29E-BB56-48BF-8DDC-7873E2B404C9}" name="Projet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F769144-82BC-44CE-968F-1A653AB9A7E0}" name="ASL" displayName="ASL" ref="F4:F8" totalsRowShown="0">
  <autoFilter ref="F4:F8" xr:uid="{9F769144-82BC-44CE-968F-1A653AB9A7E0}"/>
  <sortState xmlns:xlrd2="http://schemas.microsoft.com/office/spreadsheetml/2017/richdata2" ref="F5:F7">
    <sortCondition ref="F4:F7"/>
  </sortState>
  <tableColumns count="1">
    <tableColumn id="1" xr3:uid="{A89739A9-FC1A-4FD5-9CF7-9D166A5433AC}" name="AS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75CAA-7DF9-4E24-8154-3EFE0D136803}">
  <dimension ref="B5:M45"/>
  <sheetViews>
    <sheetView tabSelected="1" topLeftCell="A5" workbookViewId="0">
      <selection activeCell="F39" sqref="F39"/>
    </sheetView>
  </sheetViews>
  <sheetFormatPr baseColWidth="10" defaultRowHeight="14.4" x14ac:dyDescent="0.3"/>
  <cols>
    <col min="2" max="3" width="14.77734375" customWidth="1"/>
    <col min="4" max="6" width="14.77734375" style="2" customWidth="1"/>
    <col min="7" max="7" width="14.77734375" style="5" customWidth="1"/>
    <col min="8" max="8" width="14.77734375" customWidth="1"/>
  </cols>
  <sheetData>
    <row r="5" spans="2:13" x14ac:dyDescent="0.3">
      <c r="B5" s="2" t="s">
        <v>8</v>
      </c>
      <c r="C5" s="2" t="s">
        <v>19</v>
      </c>
      <c r="D5" s="2" t="s">
        <v>10</v>
      </c>
      <c r="E5" s="2" t="s">
        <v>11</v>
      </c>
      <c r="F5" s="2" t="s">
        <v>12</v>
      </c>
      <c r="G5" s="2" t="s">
        <v>14</v>
      </c>
      <c r="H5" s="2" t="s">
        <v>13</v>
      </c>
      <c r="M5" s="1"/>
    </row>
    <row r="6" spans="2:13" x14ac:dyDescent="0.3">
      <c r="B6" t="s">
        <v>0</v>
      </c>
      <c r="C6" t="s">
        <v>2</v>
      </c>
      <c r="D6" s="4">
        <v>45660</v>
      </c>
      <c r="E6" s="3">
        <v>0.6875</v>
      </c>
      <c r="F6" s="3">
        <v>0.72916666666666663</v>
      </c>
      <c r="G6" s="6">
        <f>Tableau6[[#This Row],[Fin]]-Projet[[#This Row],[Début]]+(Tableau6[[#This Row],[Fin]]&lt;Projet[[#This Row],[Début]])</f>
        <v>4.166666666666663E-2</v>
      </c>
      <c r="M6" s="1"/>
    </row>
    <row r="7" spans="2:13" x14ac:dyDescent="0.3">
      <c r="B7" t="s">
        <v>4</v>
      </c>
      <c r="C7" t="s">
        <v>2</v>
      </c>
      <c r="D7" s="4">
        <v>45663</v>
      </c>
      <c r="E7" s="3">
        <v>0.40625</v>
      </c>
      <c r="F7" s="3">
        <v>0.51041666666666663</v>
      </c>
      <c r="G7" s="6">
        <f>Tableau6[[#This Row],[Fin]]-Projet[[#This Row],[Début]]+(Tableau6[[#This Row],[Fin]]&lt;Projet[[#This Row],[Début]])</f>
        <v>0.10416666666666663</v>
      </c>
      <c r="M7" s="1"/>
    </row>
    <row r="8" spans="2:13" x14ac:dyDescent="0.3">
      <c r="B8" t="s">
        <v>0</v>
      </c>
      <c r="C8" t="s">
        <v>22</v>
      </c>
      <c r="D8" s="4">
        <v>45663</v>
      </c>
      <c r="E8" s="3">
        <v>0.71875</v>
      </c>
      <c r="F8" s="3">
        <v>0.77083333333333337</v>
      </c>
      <c r="G8" s="6">
        <f>Tableau6[[#This Row],[Fin]]-Projet[[#This Row],[Début]]+(Tableau6[[#This Row],[Fin]]&lt;Projet[[#This Row],[Début]])</f>
        <v>5.208333333333337E-2</v>
      </c>
      <c r="M8" s="1"/>
    </row>
    <row r="9" spans="2:13" x14ac:dyDescent="0.3">
      <c r="B9" t="s">
        <v>0</v>
      </c>
      <c r="C9" t="s">
        <v>15</v>
      </c>
      <c r="D9" s="4">
        <v>45664</v>
      </c>
      <c r="E9" s="3">
        <v>0.64583333333333337</v>
      </c>
      <c r="F9" s="3">
        <v>0.6875</v>
      </c>
      <c r="G9" s="6">
        <f>Tableau6[[#This Row],[Fin]]-Projet[[#This Row],[Début]]+(Tableau6[[#This Row],[Fin]]&lt;Projet[[#This Row],[Début]])</f>
        <v>4.166666666666663E-2</v>
      </c>
    </row>
    <row r="10" spans="2:13" x14ac:dyDescent="0.3">
      <c r="B10" t="s">
        <v>4</v>
      </c>
      <c r="C10" t="s">
        <v>2</v>
      </c>
      <c r="D10" s="4">
        <v>45665</v>
      </c>
      <c r="E10" s="3">
        <v>0.41666666666666669</v>
      </c>
      <c r="F10" s="3">
        <v>0.47916666666666669</v>
      </c>
      <c r="G10" s="6">
        <f>Tableau6[[#This Row],[Fin]]-Projet[[#This Row],[Début]]+(Tableau6[[#This Row],[Fin]]&lt;Projet[[#This Row],[Début]])</f>
        <v>6.25E-2</v>
      </c>
    </row>
    <row r="11" spans="2:13" x14ac:dyDescent="0.3">
      <c r="B11" t="s">
        <v>0</v>
      </c>
      <c r="C11" t="s">
        <v>2</v>
      </c>
      <c r="D11" s="4">
        <v>45665</v>
      </c>
      <c r="E11" s="3">
        <v>0.66666666666666663</v>
      </c>
      <c r="F11" s="3">
        <v>0.6875</v>
      </c>
      <c r="G11" s="6">
        <f>Tableau6[[#This Row],[Fin]]-Projet[[#This Row],[Début]]+(Tableau6[[#This Row],[Fin]]&lt;Projet[[#This Row],[Début]])</f>
        <v>2.083333333333337E-2</v>
      </c>
    </row>
    <row r="12" spans="2:13" x14ac:dyDescent="0.3">
      <c r="B12" t="s">
        <v>0</v>
      </c>
      <c r="C12" t="s">
        <v>2</v>
      </c>
      <c r="D12" s="4">
        <v>45665</v>
      </c>
      <c r="E12" s="3">
        <v>0.69444444444444442</v>
      </c>
      <c r="F12" s="3">
        <v>0.72569444444444442</v>
      </c>
      <c r="G12" s="6">
        <f>Tableau6[[#This Row],[Fin]]-Projet[[#This Row],[Début]]+(Tableau6[[#This Row],[Fin]]&lt;Projet[[#This Row],[Début]])</f>
        <v>3.125E-2</v>
      </c>
    </row>
    <row r="13" spans="2:13" x14ac:dyDescent="0.3">
      <c r="B13" t="s">
        <v>4</v>
      </c>
      <c r="C13" t="s">
        <v>23</v>
      </c>
      <c r="D13" s="4">
        <v>45667</v>
      </c>
      <c r="E13" s="3">
        <v>0.85763888888888884</v>
      </c>
      <c r="F13" s="3">
        <v>0.86805555555555558</v>
      </c>
      <c r="G13" s="6">
        <f>Tableau6[[#This Row],[Fin]]-Projet[[#This Row],[Début]]+(Tableau6[[#This Row],[Fin]]&lt;Projet[[#This Row],[Début]])</f>
        <v>1.0416666666666741E-2</v>
      </c>
    </row>
    <row r="14" spans="2:13" x14ac:dyDescent="0.3">
      <c r="B14" t="s">
        <v>0</v>
      </c>
      <c r="C14" t="s">
        <v>2</v>
      </c>
      <c r="D14" s="4">
        <v>45668</v>
      </c>
      <c r="E14" s="3">
        <v>0.41666666666666669</v>
      </c>
      <c r="F14" s="3">
        <v>0.83333333333333337</v>
      </c>
      <c r="G14" s="6">
        <f>Tableau6[[#This Row],[Fin]]-Projet[[#This Row],[Début]]+(Tableau6[[#This Row],[Fin]]&lt;Projet[[#This Row],[Début]])</f>
        <v>0.41666666666666669</v>
      </c>
    </row>
    <row r="15" spans="2:13" x14ac:dyDescent="0.3">
      <c r="B15" t="s">
        <v>0</v>
      </c>
      <c r="C15" t="s">
        <v>2</v>
      </c>
      <c r="D15" s="4">
        <v>45669</v>
      </c>
      <c r="E15" s="3">
        <v>0.45833333333333331</v>
      </c>
      <c r="F15" s="3">
        <v>0.47222222222222221</v>
      </c>
      <c r="G15" s="6">
        <f>Tableau6[[#This Row],[Fin]]-Projet[[#This Row],[Début]]+(Tableau6[[#This Row],[Fin]]&lt;Projet[[#This Row],[Début]])</f>
        <v>1.3888888888888895E-2</v>
      </c>
    </row>
    <row r="16" spans="2:13" x14ac:dyDescent="0.3">
      <c r="B16" t="s">
        <v>4</v>
      </c>
      <c r="C16" t="s">
        <v>23</v>
      </c>
      <c r="D16" s="4">
        <v>45670</v>
      </c>
      <c r="E16" s="3">
        <v>0.70138888888888884</v>
      </c>
      <c r="F16" s="3">
        <v>0.71527777777777779</v>
      </c>
      <c r="G16" s="6">
        <f>Tableau6[[#This Row],[Fin]]-Projet[[#This Row],[Début]]+(Tableau6[[#This Row],[Fin]]&lt;Projet[[#This Row],[Début]])</f>
        <v>1.3888888888888951E-2</v>
      </c>
    </row>
    <row r="17" spans="2:7" x14ac:dyDescent="0.3">
      <c r="B17" t="s">
        <v>0</v>
      </c>
      <c r="C17" t="s">
        <v>24</v>
      </c>
      <c r="D17" s="4">
        <v>45293</v>
      </c>
      <c r="E17" s="3">
        <v>0.3611111111111111</v>
      </c>
      <c r="F17" s="3">
        <v>0.37986111111111109</v>
      </c>
      <c r="G17" s="6">
        <f>Tableau6[[#This Row],[Fin]]-Projet[[#This Row],[Début]]+(Tableau6[[#This Row],[Fin]]&lt;Projet[[#This Row],[Début]])</f>
        <v>1.8749999999999989E-2</v>
      </c>
    </row>
    <row r="18" spans="2:7" x14ac:dyDescent="0.3">
      <c r="B18" t="s">
        <v>4</v>
      </c>
      <c r="C18" t="s">
        <v>2</v>
      </c>
      <c r="D18" s="4">
        <v>45293</v>
      </c>
      <c r="E18" s="3">
        <v>0.63888888888888884</v>
      </c>
      <c r="F18" s="3">
        <v>0.66666666666666663</v>
      </c>
      <c r="G18" s="6">
        <f>Tableau6[[#This Row],[Fin]]-Projet[[#This Row],[Début]]+(Tableau6[[#This Row],[Fin]]&lt;Projet[[#This Row],[Début]])</f>
        <v>2.777777777777779E-2</v>
      </c>
    </row>
    <row r="19" spans="2:7" x14ac:dyDescent="0.3">
      <c r="B19" t="s">
        <v>0</v>
      </c>
      <c r="C19" t="s">
        <v>2</v>
      </c>
      <c r="D19" s="4">
        <v>45293</v>
      </c>
      <c r="E19" s="3">
        <v>0.67847222222222225</v>
      </c>
      <c r="F19" s="3">
        <v>0.7944444444444444</v>
      </c>
      <c r="G19" s="6">
        <f>Tableau6[[#This Row],[Fin]]-Projet[[#This Row],[Début]]+(Tableau6[[#This Row],[Fin]]&lt;Projet[[#This Row],[Début]])</f>
        <v>0.11597222222222214</v>
      </c>
    </row>
    <row r="20" spans="2:7" x14ac:dyDescent="0.3">
      <c r="B20" t="s">
        <v>0</v>
      </c>
      <c r="C20" t="s">
        <v>2</v>
      </c>
      <c r="D20" s="4">
        <v>45294</v>
      </c>
      <c r="E20" s="3">
        <v>0.65972222222222221</v>
      </c>
      <c r="F20" s="3">
        <v>0.6875</v>
      </c>
      <c r="G20" s="6">
        <f>Tableau6[[#This Row],[Fin]]-Projet[[#This Row],[Début]]+(Tableau6[[#This Row],[Fin]]&lt;Projet[[#This Row],[Début]])</f>
        <v>2.777777777777779E-2</v>
      </c>
    </row>
    <row r="21" spans="2:7" x14ac:dyDescent="0.3">
      <c r="B21" t="s">
        <v>0</v>
      </c>
      <c r="C21" t="s">
        <v>2</v>
      </c>
      <c r="D21" s="4">
        <v>45296</v>
      </c>
      <c r="E21" s="3">
        <v>0.35625000000000001</v>
      </c>
      <c r="F21" s="3">
        <v>0.375</v>
      </c>
      <c r="G21" s="6">
        <f>Tableau6[[#This Row],[Fin]]-Projet[[#This Row],[Début]]+(Tableau6[[#This Row],[Fin]]&lt;Projet[[#This Row],[Début]])</f>
        <v>1.8749999999999989E-2</v>
      </c>
    </row>
    <row r="22" spans="2:7" x14ac:dyDescent="0.3">
      <c r="B22" t="s">
        <v>0</v>
      </c>
      <c r="C22" t="s">
        <v>2</v>
      </c>
      <c r="D22" s="4">
        <v>45296</v>
      </c>
      <c r="E22" s="3">
        <v>0.38541666666666669</v>
      </c>
      <c r="F22" s="3">
        <v>0.3923611111111111</v>
      </c>
      <c r="G22" s="6">
        <f>Tableau6[[#This Row],[Fin]]-Projet[[#This Row],[Début]]+(Tableau6[[#This Row],[Fin]]&lt;Projet[[#This Row],[Début]])</f>
        <v>6.9444444444444198E-3</v>
      </c>
    </row>
    <row r="23" spans="2:7" x14ac:dyDescent="0.3">
      <c r="B23" t="s">
        <v>0</v>
      </c>
      <c r="C23" t="s">
        <v>2</v>
      </c>
      <c r="D23" s="4">
        <v>45296</v>
      </c>
      <c r="E23" s="3">
        <v>0.40069444444444446</v>
      </c>
      <c r="F23" s="3">
        <v>0.40138888888888891</v>
      </c>
      <c r="G23" s="6">
        <f>Tableau6[[#This Row],[Fin]]-Projet[[#This Row],[Début]]+(Tableau6[[#This Row],[Fin]]&lt;Projet[[#This Row],[Début]])</f>
        <v>6.9444444444444198E-4</v>
      </c>
    </row>
    <row r="24" spans="2:7" x14ac:dyDescent="0.3">
      <c r="B24" t="s">
        <v>0</v>
      </c>
      <c r="C24" t="s">
        <v>2</v>
      </c>
      <c r="D24" s="4">
        <v>45296</v>
      </c>
      <c r="E24" s="3">
        <v>0.43402777777777779</v>
      </c>
      <c r="F24" s="3">
        <v>0.43888888888888888</v>
      </c>
      <c r="G24" s="6">
        <f>Tableau6[[#This Row],[Fin]]-Projet[[#This Row],[Début]]+(Tableau6[[#This Row],[Fin]]&lt;Projet[[#This Row],[Début]])</f>
        <v>4.8611111111110938E-3</v>
      </c>
    </row>
    <row r="25" spans="2:7" x14ac:dyDescent="0.3">
      <c r="B25" t="s">
        <v>0</v>
      </c>
      <c r="C25" t="s">
        <v>2</v>
      </c>
      <c r="D25" s="4">
        <v>45296</v>
      </c>
      <c r="E25" s="3">
        <v>0.44097222222222221</v>
      </c>
      <c r="F25" s="3">
        <v>0.4465277777777778</v>
      </c>
      <c r="G25" s="6">
        <f>Tableau6[[#This Row],[Fin]]-Projet[[#This Row],[Début]]+(Tableau6[[#This Row],[Fin]]&lt;Projet[[#This Row],[Début]])</f>
        <v>5.5555555555555913E-3</v>
      </c>
    </row>
    <row r="26" spans="2:7" x14ac:dyDescent="0.3">
      <c r="B26" t="s">
        <v>0</v>
      </c>
      <c r="C26" t="s">
        <v>3</v>
      </c>
      <c r="D26" s="4">
        <v>45296</v>
      </c>
      <c r="E26" s="3">
        <v>0.58333333333333337</v>
      </c>
      <c r="F26" s="3">
        <v>0.64583333333333337</v>
      </c>
      <c r="G26" s="6">
        <f>Tableau6[[#This Row],[Fin]]-Projet[[#This Row],[Début]]+(Tableau6[[#This Row],[Fin]]&lt;Projet[[#This Row],[Début]])</f>
        <v>6.25E-2</v>
      </c>
    </row>
    <row r="27" spans="2:7" x14ac:dyDescent="0.3">
      <c r="B27" t="s">
        <v>0</v>
      </c>
      <c r="C27" t="s">
        <v>25</v>
      </c>
      <c r="D27" s="4">
        <v>45296</v>
      </c>
      <c r="E27" s="3">
        <v>0.66666666666666663</v>
      </c>
      <c r="F27" s="3">
        <v>0.79513888888888884</v>
      </c>
      <c r="G27" s="6">
        <f>Tableau6[[#This Row],[Fin]]-Projet[[#This Row],[Début]]+(Tableau6[[#This Row],[Fin]]&lt;Projet[[#This Row],[Début]])</f>
        <v>0.12847222222222221</v>
      </c>
    </row>
    <row r="28" spans="2:7" x14ac:dyDescent="0.3">
      <c r="B28" t="s">
        <v>0</v>
      </c>
      <c r="C28" t="s">
        <v>3</v>
      </c>
      <c r="D28" s="4">
        <v>45296</v>
      </c>
      <c r="E28" s="3">
        <v>0.79513888888888884</v>
      </c>
      <c r="F28" s="3">
        <v>0.9375</v>
      </c>
      <c r="G28" s="6">
        <f>Tableau6[[#This Row],[Fin]]-Projet[[#This Row],[Début]]+(Tableau6[[#This Row],[Fin]]&lt;Projet[[#This Row],[Début]])</f>
        <v>0.14236111111111116</v>
      </c>
    </row>
    <row r="29" spans="2:7" x14ac:dyDescent="0.3">
      <c r="B29" t="s">
        <v>0</v>
      </c>
      <c r="C29" t="s">
        <v>3</v>
      </c>
      <c r="D29" s="4">
        <v>45297</v>
      </c>
      <c r="E29" s="3">
        <v>0.35416666666666669</v>
      </c>
      <c r="F29" s="3">
        <v>0.4236111111111111</v>
      </c>
      <c r="G29" s="6">
        <f>Tableau6[[#This Row],[Fin]]-Projet[[#This Row],[Début]]+(Tableau6[[#This Row],[Fin]]&lt;Projet[[#This Row],[Début]])</f>
        <v>6.944444444444442E-2</v>
      </c>
    </row>
    <row r="30" spans="2:7" x14ac:dyDescent="0.3">
      <c r="B30" t="s">
        <v>0</v>
      </c>
      <c r="C30" t="s">
        <v>3</v>
      </c>
      <c r="D30" s="4">
        <v>45297</v>
      </c>
      <c r="E30" s="3">
        <v>0.44791666666666669</v>
      </c>
      <c r="F30" s="3">
        <v>0.52083333333333337</v>
      </c>
      <c r="G30" s="6">
        <f>Tableau6[[#This Row],[Fin]]-Projet[[#This Row],[Début]]+(Tableau6[[#This Row],[Fin]]&lt;Projet[[#This Row],[Début]])</f>
        <v>7.2916666666666685E-2</v>
      </c>
    </row>
    <row r="31" spans="2:7" x14ac:dyDescent="0.3">
      <c r="B31" t="s">
        <v>0</v>
      </c>
      <c r="C31" t="s">
        <v>25</v>
      </c>
      <c r="D31" s="4">
        <v>45299</v>
      </c>
      <c r="E31" s="3">
        <v>0.34375</v>
      </c>
      <c r="F31" s="3">
        <v>0.35416666666666669</v>
      </c>
      <c r="G31" s="6">
        <f>Tableau6[[#This Row],[Fin]]-Projet[[#This Row],[Début]]+(Tableau6[[#This Row],[Fin]]&lt;Projet[[#This Row],[Début]])</f>
        <v>1.0416666666666685E-2</v>
      </c>
    </row>
    <row r="32" spans="2:7" x14ac:dyDescent="0.3">
      <c r="B32" t="s">
        <v>0</v>
      </c>
      <c r="C32" t="s">
        <v>3</v>
      </c>
      <c r="D32" s="4">
        <v>45299</v>
      </c>
      <c r="E32" s="3">
        <v>0.35694444444444445</v>
      </c>
      <c r="F32" s="3">
        <v>0.49652777777777779</v>
      </c>
      <c r="G32" s="6">
        <f>Tableau6[[#This Row],[Fin]]-Projet[[#This Row],[Début]]+(Tableau6[[#This Row],[Fin]]&lt;Projet[[#This Row],[Début]])</f>
        <v>0.13958333333333334</v>
      </c>
    </row>
    <row r="33" spans="2:7" x14ac:dyDescent="0.3">
      <c r="B33" t="s">
        <v>0</v>
      </c>
      <c r="C33" t="s">
        <v>3</v>
      </c>
      <c r="D33" s="4">
        <v>45299</v>
      </c>
      <c r="E33" s="3">
        <v>0.65277777777777779</v>
      </c>
      <c r="F33" s="3">
        <v>0.75416666666666665</v>
      </c>
      <c r="G33" s="6">
        <f>Tableau6[[#This Row],[Fin]]-Projet[[#This Row],[Début]]+(Tableau6[[#This Row],[Fin]]&lt;Projet[[#This Row],[Début]])</f>
        <v>0.10138888888888886</v>
      </c>
    </row>
    <row r="34" spans="2:7" x14ac:dyDescent="0.3">
      <c r="B34" t="s">
        <v>0</v>
      </c>
      <c r="C34" t="s">
        <v>3</v>
      </c>
      <c r="D34" s="4">
        <v>45300</v>
      </c>
      <c r="E34" s="3">
        <v>0.49652777777777779</v>
      </c>
      <c r="F34" s="3">
        <v>0.52083333333333337</v>
      </c>
      <c r="G34" s="6">
        <f>Tableau6[[#This Row],[Fin]]-Projet[[#This Row],[Début]]+(Tableau6[[#This Row],[Fin]]&lt;Projet[[#This Row],[Début]])</f>
        <v>2.430555555555558E-2</v>
      </c>
    </row>
    <row r="35" spans="2:7" x14ac:dyDescent="0.3">
      <c r="B35" t="s">
        <v>0</v>
      </c>
      <c r="C35" t="s">
        <v>26</v>
      </c>
      <c r="D35" s="4">
        <v>45303</v>
      </c>
      <c r="E35" s="3">
        <v>0.45694444444444443</v>
      </c>
      <c r="F35" s="3">
        <v>0.5</v>
      </c>
      <c r="G35" s="6">
        <f>Tableau6[[#This Row],[Fin]]-Projet[[#This Row],[Début]]+(Tableau6[[#This Row],[Fin]]&lt;Projet[[#This Row],[Début]])</f>
        <v>4.3055555555555569E-2</v>
      </c>
    </row>
    <row r="36" spans="2:7" x14ac:dyDescent="0.3">
      <c r="B36" t="s">
        <v>0</v>
      </c>
      <c r="C36" t="s">
        <v>3</v>
      </c>
      <c r="D36" s="4">
        <v>45303</v>
      </c>
      <c r="E36" s="3">
        <v>0.61458333333333337</v>
      </c>
      <c r="F36" s="3">
        <v>0.61805555555555558</v>
      </c>
      <c r="G36" s="6">
        <f>Tableau6[[#This Row],[Fin]]-Projet[[#This Row],[Début]]+(Tableau6[[#This Row],[Fin]]&lt;Projet[[#This Row],[Début]])</f>
        <v>3.4722222222222099E-3</v>
      </c>
    </row>
    <row r="37" spans="2:7" x14ac:dyDescent="0.3">
      <c r="B37" t="s">
        <v>0</v>
      </c>
      <c r="C37" t="s">
        <v>3</v>
      </c>
      <c r="D37" s="4">
        <v>45304</v>
      </c>
      <c r="E37" s="3">
        <v>0.375</v>
      </c>
      <c r="F37" s="3">
        <v>0.47916666666666669</v>
      </c>
      <c r="G37" s="6">
        <f>Tableau6[[#This Row],[Fin]]-Projet[[#This Row],[Début]]+(Tableau6[[#This Row],[Fin]]&lt;Projet[[#This Row],[Début]])</f>
        <v>0.10416666666666669</v>
      </c>
    </row>
    <row r="38" spans="2:7" x14ac:dyDescent="0.3">
      <c r="B38" t="s">
        <v>0</v>
      </c>
      <c r="C38" t="s">
        <v>3</v>
      </c>
      <c r="D38" s="4">
        <v>45304</v>
      </c>
      <c r="E38" s="3">
        <v>0.66666666666666663</v>
      </c>
      <c r="F38" s="3">
        <v>0.73958333333333337</v>
      </c>
      <c r="G38" s="6">
        <f>Tableau6[[#This Row],[Fin]]-Projet[[#This Row],[Début]]+(Tableau6[[#This Row],[Fin]]&lt;Projet[[#This Row],[Début]])</f>
        <v>7.2916666666666741E-2</v>
      </c>
    </row>
    <row r="39" spans="2:7" x14ac:dyDescent="0.3">
      <c r="E39" s="3"/>
      <c r="F39" s="3"/>
      <c r="G39" s="6">
        <f>Tableau6[[#This Row],[Fin]]-Projet[[#This Row],[Début]]+(Tableau6[[#This Row],[Fin]]&lt;Projet[[#This Row],[Début]])</f>
        <v>0</v>
      </c>
    </row>
    <row r="40" spans="2:7" x14ac:dyDescent="0.3">
      <c r="E40" s="3"/>
      <c r="F40" s="3"/>
      <c r="G40" s="6">
        <f>Tableau6[[#This Row],[Fin]]-Projet[[#This Row],[Début]]+(Tableau6[[#This Row],[Fin]]&lt;Projet[[#This Row],[Début]])</f>
        <v>0</v>
      </c>
    </row>
    <row r="41" spans="2:7" x14ac:dyDescent="0.3">
      <c r="E41" s="3"/>
      <c r="F41" s="3"/>
      <c r="G41" s="6">
        <f>Tableau6[[#This Row],[Fin]]-Projet[[#This Row],[Début]]+(Tableau6[[#This Row],[Fin]]&lt;Projet[[#This Row],[Début]])</f>
        <v>0</v>
      </c>
    </row>
    <row r="42" spans="2:7" x14ac:dyDescent="0.3">
      <c r="E42" s="3"/>
      <c r="F42" s="3"/>
      <c r="G42" s="6">
        <f>Tableau6[[#This Row],[Fin]]-Projet[[#This Row],[Début]]+(Tableau6[[#This Row],[Fin]]&lt;Projet[[#This Row],[Début]])</f>
        <v>0</v>
      </c>
    </row>
    <row r="43" spans="2:7" x14ac:dyDescent="0.3">
      <c r="E43" s="3"/>
      <c r="F43" s="3"/>
      <c r="G43" s="6">
        <f>Tableau6[[#This Row],[Fin]]-Projet[[#This Row],[Début]]+(Tableau6[[#This Row],[Fin]]&lt;Projet[[#This Row],[Début]])</f>
        <v>0</v>
      </c>
    </row>
    <row r="44" spans="2:7" x14ac:dyDescent="0.3">
      <c r="E44" s="3"/>
      <c r="F44" s="3"/>
      <c r="G44" s="6">
        <f>Tableau6[[#This Row],[Fin]]-Projet[[#This Row],[Début]]+(Tableau6[[#This Row],[Fin]]&lt;Projet[[#This Row],[Début]])</f>
        <v>0</v>
      </c>
    </row>
    <row r="45" spans="2:7" x14ac:dyDescent="0.3">
      <c r="E45" s="3"/>
      <c r="F45" s="3"/>
      <c r="G45" s="6">
        <f>Tableau6[[#This Row],[Fin]]-Projet[[#This Row],[Début]]+(Tableau6[[#This Row],[Fin]]&lt;Projet[[#This Row],[Début]])</f>
        <v>0</v>
      </c>
    </row>
  </sheetData>
  <dataValidations count="4">
    <dataValidation type="list" allowBlank="1" showInputMessage="1" showErrorMessage="1" sqref="B6:B45" xr:uid="{0733604F-0C4A-4768-B754-A68C324685CF}">
      <formula1>INDIRECT("Liste_Projets")</formula1>
    </dataValidation>
    <dataValidation type="list" allowBlank="1" showInputMessage="1" showErrorMessage="1" sqref="C6:C45" xr:uid="{6B91FAB5-CE85-4CE5-8D59-24C16FBC1359}">
      <formula1>INDIRECT(B6)</formula1>
    </dataValidation>
    <dataValidation type="time" allowBlank="1" showInputMessage="1" showErrorMessage="1" sqref="F6:G6 E6:E45" xr:uid="{A7C947A8-4DA1-4345-851D-465D6EAA1E59}">
      <formula1>0</formula1>
      <formula2>0.999305555555556</formula2>
    </dataValidation>
    <dataValidation type="date" allowBlank="1" showInputMessage="1" showErrorMessage="1" sqref="D6:D45" xr:uid="{C83FD316-3177-4977-93B5-AF10B58E0CF0}">
      <formula1>44927</formula1>
      <formula2>46022</formula2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464FC-5564-4871-8322-6901F5AEA40D}">
  <dimension ref="B3:C16"/>
  <sheetViews>
    <sheetView workbookViewId="0">
      <selection activeCell="B3" sqref="B3"/>
    </sheetView>
  </sheetViews>
  <sheetFormatPr baseColWidth="10" defaultRowHeight="14.4" x14ac:dyDescent="0.3"/>
  <cols>
    <col min="2" max="2" width="18.109375" bestFit="1" customWidth="1"/>
    <col min="3" max="3" width="16.5546875" bestFit="1" customWidth="1"/>
    <col min="4" max="4" width="22.21875" bestFit="1" customWidth="1"/>
    <col min="5" max="5" width="20.77734375" bestFit="1" customWidth="1"/>
  </cols>
  <sheetData>
    <row r="3" spans="2:3" x14ac:dyDescent="0.3">
      <c r="B3" s="7" t="s">
        <v>20</v>
      </c>
      <c r="C3" t="s">
        <v>21</v>
      </c>
    </row>
    <row r="4" spans="2:3" x14ac:dyDescent="0.3">
      <c r="B4" s="8" t="s">
        <v>4</v>
      </c>
      <c r="C4" s="1">
        <v>0.21875000000000003</v>
      </c>
    </row>
    <row r="5" spans="2:3" x14ac:dyDescent="0.3">
      <c r="B5" s="9" t="s">
        <v>2</v>
      </c>
      <c r="C5" s="1">
        <v>0.19444444444444448</v>
      </c>
    </row>
    <row r="6" spans="2:3" x14ac:dyDescent="0.3">
      <c r="B6" s="9" t="s">
        <v>23</v>
      </c>
      <c r="C6" s="1">
        <v>2.4305555555555552E-2</v>
      </c>
    </row>
    <row r="7" spans="2:3" x14ac:dyDescent="0.3">
      <c r="B7" s="8" t="s">
        <v>0</v>
      </c>
      <c r="C7" s="1">
        <v>1.7923611111111111</v>
      </c>
    </row>
    <row r="8" spans="2:3" x14ac:dyDescent="0.3">
      <c r="B8" s="9" t="s">
        <v>25</v>
      </c>
      <c r="C8" s="1">
        <v>0.13888888888888887</v>
      </c>
    </row>
    <row r="9" spans="2:3" x14ac:dyDescent="0.3">
      <c r="B9" s="9" t="s">
        <v>24</v>
      </c>
      <c r="C9" s="1">
        <v>1.8749999999999999E-2</v>
      </c>
    </row>
    <row r="10" spans="2:3" x14ac:dyDescent="0.3">
      <c r="B10" s="9" t="s">
        <v>2</v>
      </c>
      <c r="C10" s="1">
        <v>0.70486111111111116</v>
      </c>
    </row>
    <row r="11" spans="2:3" x14ac:dyDescent="0.3">
      <c r="B11" s="9" t="s">
        <v>15</v>
      </c>
      <c r="C11" s="1">
        <v>4.1666666666666664E-2</v>
      </c>
    </row>
    <row r="12" spans="2:3" x14ac:dyDescent="0.3">
      <c r="B12" s="9" t="s">
        <v>3</v>
      </c>
      <c r="C12" s="1">
        <v>0.79305555555555551</v>
      </c>
    </row>
    <row r="13" spans="2:3" x14ac:dyDescent="0.3">
      <c r="B13" s="9" t="s">
        <v>22</v>
      </c>
      <c r="C13" s="1">
        <v>5.2083333333333336E-2</v>
      </c>
    </row>
    <row r="14" spans="2:3" x14ac:dyDescent="0.3">
      <c r="B14" s="9" t="s">
        <v>26</v>
      </c>
      <c r="C14" s="1">
        <v>4.3055555555555555E-2</v>
      </c>
    </row>
    <row r="15" spans="2:3" x14ac:dyDescent="0.3">
      <c r="B15" s="10">
        <v>45303</v>
      </c>
      <c r="C15" s="1">
        <v>4.3055555555555555E-2</v>
      </c>
    </row>
    <row r="16" spans="2:3" x14ac:dyDescent="0.3">
      <c r="B16" s="8" t="s">
        <v>18</v>
      </c>
      <c r="C16" s="1">
        <v>2.0111111111111111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D1AF4-CA8F-4831-9E86-A77E2286F647}">
  <dimension ref="B4:F12"/>
  <sheetViews>
    <sheetView workbookViewId="0">
      <selection activeCell="E14" sqref="E14"/>
    </sheetView>
  </sheetViews>
  <sheetFormatPr baseColWidth="10" defaultRowHeight="14.4" x14ac:dyDescent="0.3"/>
  <sheetData>
    <row r="4" spans="2:6" x14ac:dyDescent="0.3">
      <c r="B4" t="s">
        <v>8</v>
      </c>
      <c r="C4" t="s">
        <v>0</v>
      </c>
      <c r="D4" t="s">
        <v>1</v>
      </c>
      <c r="E4" t="s">
        <v>9</v>
      </c>
      <c r="F4" t="s">
        <v>4</v>
      </c>
    </row>
    <row r="5" spans="2:6" x14ac:dyDescent="0.3">
      <c r="B5" t="s">
        <v>0</v>
      </c>
      <c r="C5" t="s">
        <v>25</v>
      </c>
      <c r="D5" t="s">
        <v>2</v>
      </c>
      <c r="E5" t="s">
        <v>6</v>
      </c>
      <c r="F5" t="s">
        <v>17</v>
      </c>
    </row>
    <row r="6" spans="2:6" x14ac:dyDescent="0.3">
      <c r="B6" t="s">
        <v>1</v>
      </c>
      <c r="C6" t="s">
        <v>4</v>
      </c>
      <c r="D6" t="s">
        <v>5</v>
      </c>
      <c r="E6" t="s">
        <v>7</v>
      </c>
      <c r="F6" t="s">
        <v>2</v>
      </c>
    </row>
    <row r="7" spans="2:6" x14ac:dyDescent="0.3">
      <c r="B7" t="s">
        <v>9</v>
      </c>
      <c r="C7" t="s">
        <v>24</v>
      </c>
      <c r="F7" t="s">
        <v>16</v>
      </c>
    </row>
    <row r="8" spans="2:6" x14ac:dyDescent="0.3">
      <c r="B8" t="s">
        <v>4</v>
      </c>
      <c r="C8" t="s">
        <v>2</v>
      </c>
      <c r="F8" t="s">
        <v>23</v>
      </c>
    </row>
    <row r="9" spans="2:6" x14ac:dyDescent="0.3">
      <c r="C9" t="s">
        <v>15</v>
      </c>
    </row>
    <row r="10" spans="2:6" x14ac:dyDescent="0.3">
      <c r="C10" t="s">
        <v>3</v>
      </c>
    </row>
    <row r="11" spans="2:6" x14ac:dyDescent="0.3">
      <c r="C11" t="s">
        <v>22</v>
      </c>
    </row>
    <row r="12" spans="2:6" x14ac:dyDescent="0.3">
      <c r="C12" t="s">
        <v>26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Saisie</vt:lpstr>
      <vt:lpstr>Synthèse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2025-01-12T16:50:16Z</dcterms:created>
  <dcterms:modified xsi:type="dcterms:W3CDTF">2025-01-13T18:22:04Z</dcterms:modified>
</cp:coreProperties>
</file>