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DGL\Archivage comptabilité\2024\"/>
    </mc:Choice>
  </mc:AlternateContent>
  <xr:revisionPtr revIDLastSave="0" documentId="13_ncr:1_{7FE9A626-8C49-40C8-8C30-9717BFFD3C0D}" xr6:coauthVersionLast="47" xr6:coauthVersionMax="47" xr10:uidLastSave="{00000000-0000-0000-0000-000000000000}"/>
  <bookViews>
    <workbookView xWindow="-120" yWindow="-16320" windowWidth="29040" windowHeight="16440" activeTab="11" xr2:uid="{00000000-000D-0000-FFFF-FFFF00000000}"/>
  </bookViews>
  <sheets>
    <sheet name="Sheet1" sheetId="1" r:id="rId1"/>
    <sheet name="Sheet4" sheetId="4" r:id="rId2"/>
    <sheet name="Sheet5" sheetId="5" r:id="rId3"/>
    <sheet name="Sheet6" sheetId="6" r:id="rId4"/>
    <sheet name="Sheet7" sheetId="7" r:id="rId5"/>
    <sheet name="Sheet8" sheetId="8" r:id="rId6"/>
    <sheet name="Sheet9" sheetId="9" r:id="rId7"/>
    <sheet name="Sheet10" sheetId="10" r:id="rId8"/>
    <sheet name="Sheet11" sheetId="11" r:id="rId9"/>
    <sheet name="Sheet12" sheetId="12" r:id="rId10"/>
    <sheet name="Sheet13" sheetId="13" r:id="rId11"/>
    <sheet name="Sheet14" sheetId="14" r:id="rId12"/>
    <sheet name="Overview" sheetId="15" r:id="rId13"/>
  </sheets>
  <calcPr calcId="191029"/>
</workbook>
</file>

<file path=xl/calcChain.xml><?xml version="1.0" encoding="utf-8"?>
<calcChain xmlns="http://schemas.openxmlformats.org/spreadsheetml/2006/main">
  <c r="G106" i="1" l="1"/>
  <c r="E106" i="1"/>
  <c r="G102" i="1"/>
  <c r="E102" i="1"/>
  <c r="H100" i="1"/>
  <c r="G98" i="1"/>
  <c r="E98" i="1"/>
  <c r="G94" i="1"/>
  <c r="E94" i="1"/>
  <c r="E86" i="1"/>
  <c r="G86" i="1"/>
  <c r="H80" i="1"/>
  <c r="H82" i="1"/>
  <c r="G78" i="1"/>
  <c r="E78" i="1"/>
  <c r="E74" i="1"/>
  <c r="G74" i="1"/>
  <c r="G68" i="1"/>
  <c r="G107" i="1" s="1"/>
  <c r="G109" i="1" s="1"/>
  <c r="E68" i="1"/>
  <c r="E107" i="1" s="1"/>
  <c r="G58" i="1"/>
  <c r="E58" i="1"/>
  <c r="G37" i="1"/>
  <c r="E37" i="1"/>
  <c r="G10" i="1"/>
  <c r="E10" i="1"/>
  <c r="H76" i="1"/>
  <c r="H107" i="1" l="1"/>
  <c r="E109" i="1"/>
  <c r="H109" i="1" s="1"/>
  <c r="H106" i="1"/>
  <c r="H94" i="1"/>
  <c r="H102" i="1"/>
  <c r="H86" i="1"/>
  <c r="H78" i="1"/>
  <c r="H98" i="1"/>
  <c r="H68" i="1"/>
  <c r="H74" i="1"/>
  <c r="E59" i="1"/>
  <c r="H58" i="1"/>
  <c r="H10" i="1"/>
  <c r="H37" i="1"/>
</calcChain>
</file>

<file path=xl/sharedStrings.xml><?xml version="1.0" encoding="utf-8"?>
<sst xmlns="http://schemas.openxmlformats.org/spreadsheetml/2006/main" count="1718" uniqueCount="1651">
  <si>
    <r>
      <rPr>
        <b/>
        <sz val="8.5"/>
        <color rgb="FF334357"/>
        <rFont val="Arial"/>
      </rPr>
      <t>Compte</t>
    </r>
  </si>
  <si>
    <r>
      <rPr>
        <sz val="7"/>
        <rFont val="Arial"/>
      </rPr>
      <t>VC</t>
    </r>
  </si>
  <si>
    <r>
      <rPr>
        <sz val="7"/>
        <rFont val="Arial"/>
      </rPr>
      <t>SARL CHATELIER octobre 24</t>
    </r>
  </si>
  <si>
    <r>
      <rPr>
        <sz val="6"/>
        <rFont val="Arial"/>
      </rPr>
      <t>A</t>
    </r>
  </si>
  <si>
    <r>
      <rPr>
        <sz val="7"/>
        <rFont val="Arial"/>
      </rPr>
      <t>VC</t>
    </r>
  </si>
  <si>
    <r>
      <rPr>
        <sz val="7"/>
        <rFont val="Arial"/>
      </rPr>
      <t>SARL CHATELIER - Août 2024</t>
    </r>
  </si>
  <si>
    <r>
      <rPr>
        <sz val="6"/>
        <rFont val="Arial"/>
      </rPr>
      <t>A</t>
    </r>
  </si>
  <si>
    <r>
      <rPr>
        <sz val="7"/>
        <rFont val="Arial"/>
      </rPr>
      <t>VC</t>
    </r>
  </si>
  <si>
    <r>
      <rPr>
        <sz val="7"/>
        <rFont val="Arial"/>
      </rPr>
      <t>SARL CHATELIER - Septembre 2024</t>
    </r>
  </si>
  <si>
    <r>
      <rPr>
        <sz val="6"/>
        <rFont val="Arial"/>
      </rPr>
      <t>A</t>
    </r>
  </si>
  <si>
    <r>
      <rPr>
        <sz val="7"/>
        <rFont val="Arial"/>
      </rPr>
      <t>QU</t>
    </r>
  </si>
  <si>
    <r>
      <rPr>
        <sz val="7"/>
        <rFont val="Arial"/>
      </rPr>
      <t>SARL Chatelier de Viguier</t>
    </r>
  </si>
  <si>
    <r>
      <rPr>
        <sz val="6"/>
        <rFont val="Arial"/>
      </rPr>
      <t>A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</si>
  <si>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</si>
  <si>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</si>
  <si>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sz val="6"/>
        <rFont val="Arial"/>
      </rPr>
      <t>2TR2018</t>
    </r>
  </si>
  <si>
    <r>
      <rPr>
        <sz val="7"/>
        <rFont val="Arial"/>
      </rPr>
      <t>AD</t>
    </r>
  </si>
  <si>
    <r>
      <rPr>
        <sz val="7"/>
        <rFont val="Arial"/>
      </rPr>
      <t>DESIMPEL ADRIEN 2TR18</t>
    </r>
  </si>
  <si>
    <r>
      <rPr>
        <sz val="6"/>
        <rFont val="Arial"/>
      </rPr>
      <t>3TR2018</t>
    </r>
  </si>
  <si>
    <r>
      <rPr>
        <sz val="7"/>
        <rFont val="Arial"/>
      </rPr>
      <t>AD</t>
    </r>
  </si>
  <si>
    <r>
      <rPr>
        <sz val="7"/>
        <rFont val="Arial"/>
      </rPr>
      <t>DESIMPEL ADRIEN 3TR18</t>
    </r>
  </si>
  <si>
    <r>
      <rPr>
        <sz val="6"/>
        <rFont val="Arial"/>
      </rPr>
      <t>4TR2018</t>
    </r>
  </si>
  <si>
    <r>
      <rPr>
        <sz val="7"/>
        <rFont val="Arial"/>
      </rPr>
      <t>AD</t>
    </r>
  </si>
  <si>
    <r>
      <rPr>
        <sz val="7"/>
        <rFont val="Arial"/>
      </rPr>
      <t>DESIMPEL ADRIEN 4TR18</t>
    </r>
  </si>
  <si>
    <r>
      <rPr>
        <sz val="6"/>
        <rFont val="Arial"/>
      </rPr>
      <t>1TR2019</t>
    </r>
  </si>
  <si>
    <r>
      <rPr>
        <sz val="7"/>
        <rFont val="Arial"/>
      </rPr>
      <t>AD</t>
    </r>
  </si>
  <si>
    <r>
      <rPr>
        <sz val="7"/>
        <rFont val="Arial"/>
      </rPr>
      <t>DESIMPEL ADRIEN 1TR19</t>
    </r>
  </si>
  <si>
    <r>
      <rPr>
        <sz val="6"/>
        <rFont val="Arial"/>
      </rPr>
      <t>2TR2019</t>
    </r>
  </si>
  <si>
    <r>
      <rPr>
        <sz val="7"/>
        <rFont val="Arial"/>
      </rPr>
      <t>AD</t>
    </r>
  </si>
  <si>
    <r>
      <rPr>
        <sz val="7"/>
        <rFont val="Arial"/>
      </rPr>
      <t>DESIMPEL ADRIEN 2TR19</t>
    </r>
  </si>
  <si>
    <r>
      <rPr>
        <sz val="6"/>
        <rFont val="Arial"/>
      </rPr>
      <t>3TR2019</t>
    </r>
  </si>
  <si>
    <r>
      <rPr>
        <sz val="7"/>
        <rFont val="Arial"/>
      </rPr>
      <t>AD</t>
    </r>
  </si>
  <si>
    <r>
      <rPr>
        <sz val="7"/>
        <rFont val="Arial"/>
      </rPr>
      <t>DESIMPEL ADRIEN 3TR19</t>
    </r>
  </si>
  <si>
    <r>
      <rPr>
        <sz val="6"/>
        <rFont val="Arial"/>
      </rPr>
      <t>4TR2019</t>
    </r>
  </si>
  <si>
    <r>
      <rPr>
        <sz val="7"/>
        <rFont val="Arial"/>
      </rPr>
      <t>AD</t>
    </r>
  </si>
  <si>
    <r>
      <rPr>
        <sz val="7"/>
        <rFont val="Arial"/>
      </rPr>
      <t>DESIMPEL ADRIEN 4TR19</t>
    </r>
  </si>
  <si>
    <r>
      <rPr>
        <sz val="6"/>
        <rFont val="Arial"/>
      </rPr>
      <t>1TR2020</t>
    </r>
  </si>
  <si>
    <r>
      <rPr>
        <sz val="7"/>
        <rFont val="Arial"/>
      </rPr>
      <t>AD</t>
    </r>
  </si>
  <si>
    <r>
      <rPr>
        <sz val="7"/>
        <rFont val="Arial"/>
      </rPr>
      <t>DESIMPEL ADRIEN 1TR20</t>
    </r>
  </si>
  <si>
    <r>
      <rPr>
        <sz val="6"/>
        <rFont val="Arial"/>
      </rPr>
      <t>2TR2020</t>
    </r>
  </si>
  <si>
    <r>
      <rPr>
        <sz val="7"/>
        <rFont val="Arial"/>
      </rPr>
      <t>AD</t>
    </r>
  </si>
  <si>
    <r>
      <rPr>
        <sz val="7"/>
        <rFont val="Arial"/>
      </rPr>
      <t>DESIMPEL ADRIEN 2TR20</t>
    </r>
  </si>
  <si>
    <r>
      <rPr>
        <sz val="6"/>
        <rFont val="Arial"/>
      </rPr>
      <t>3TR2020</t>
    </r>
  </si>
  <si>
    <r>
      <rPr>
        <sz val="7"/>
        <rFont val="Arial"/>
      </rPr>
      <t>AD</t>
    </r>
  </si>
  <si>
    <r>
      <rPr>
        <sz val="7"/>
        <rFont val="Arial"/>
      </rPr>
      <t>DESIMPEL ADRIEN 3TR20</t>
    </r>
  </si>
  <si>
    <r>
      <rPr>
        <sz val="6"/>
        <rFont val="Arial"/>
      </rPr>
      <t>4TR2020</t>
    </r>
  </si>
  <si>
    <r>
      <rPr>
        <sz val="7"/>
        <rFont val="Arial"/>
      </rPr>
      <t>AD</t>
    </r>
  </si>
  <si>
    <r>
      <rPr>
        <sz val="7"/>
        <rFont val="Arial"/>
      </rPr>
      <t>DESIMPEL ADRIEN 4TR20</t>
    </r>
  </si>
  <si>
    <r>
      <rPr>
        <sz val="6"/>
        <rFont val="Arial"/>
      </rPr>
      <t>1TR2021</t>
    </r>
  </si>
  <si>
    <r>
      <rPr>
        <sz val="7"/>
        <rFont val="Arial"/>
      </rPr>
      <t>AD</t>
    </r>
  </si>
  <si>
    <r>
      <rPr>
        <sz val="7"/>
        <rFont val="Arial"/>
      </rPr>
      <t>DESIMPEL ADRIEN 1TR21</t>
    </r>
  </si>
  <si>
    <r>
      <rPr>
        <sz val="6"/>
        <rFont val="Arial"/>
      </rPr>
      <t>2TR2024</t>
    </r>
  </si>
  <si>
    <r>
      <rPr>
        <sz val="7"/>
        <rFont val="Arial"/>
      </rPr>
      <t>AD</t>
    </r>
  </si>
  <si>
    <r>
      <rPr>
        <sz val="7"/>
        <rFont val="Arial"/>
      </rPr>
      <t>DESIMPEL ADRIEN 2TR21</t>
    </r>
  </si>
  <si>
    <r>
      <rPr>
        <sz val="6"/>
        <rFont val="Arial"/>
      </rPr>
      <t>3TR2021</t>
    </r>
  </si>
  <si>
    <r>
      <rPr>
        <sz val="7"/>
        <rFont val="Arial"/>
      </rPr>
      <t>AD</t>
    </r>
  </si>
  <si>
    <r>
      <rPr>
        <sz val="7"/>
        <rFont val="Arial"/>
      </rPr>
      <t>DESIMPEL ADRIEN 3TR2021</t>
    </r>
  </si>
  <si>
    <r>
      <rPr>
        <sz val="6"/>
        <rFont val="Arial"/>
      </rPr>
      <t>4TR2021</t>
    </r>
  </si>
  <si>
    <r>
      <rPr>
        <sz val="7"/>
        <rFont val="Arial"/>
      </rPr>
      <t>AD</t>
    </r>
  </si>
  <si>
    <r>
      <rPr>
        <sz val="7"/>
        <rFont val="Arial"/>
      </rPr>
      <t>DESIMPEL ADRIEN 4TR2021</t>
    </r>
  </si>
  <si>
    <r>
      <rPr>
        <sz val="6"/>
        <rFont val="Arial"/>
      </rPr>
      <t>1TR2022</t>
    </r>
  </si>
  <si>
    <r>
      <rPr>
        <sz val="7"/>
        <rFont val="Arial"/>
      </rPr>
      <t>AD</t>
    </r>
  </si>
  <si>
    <r>
      <rPr>
        <sz val="7"/>
        <rFont val="Arial"/>
      </rPr>
      <t>DESIMPEL ADRIEN</t>
    </r>
  </si>
  <si>
    <r>
      <rPr>
        <sz val="6"/>
        <rFont val="Arial"/>
      </rPr>
      <t>04/2022</t>
    </r>
  </si>
  <si>
    <r>
      <rPr>
        <sz val="7"/>
        <rFont val="Arial"/>
      </rPr>
      <t>AD</t>
    </r>
  </si>
  <si>
    <r>
      <rPr>
        <sz val="7"/>
        <rFont val="Arial"/>
      </rPr>
      <t>DESIMPEL ADRIEN</t>
    </r>
  </si>
  <si>
    <r>
      <rPr>
        <sz val="6"/>
        <rFont val="Arial"/>
      </rPr>
      <t>05/2022</t>
    </r>
  </si>
  <si>
    <r>
      <rPr>
        <sz val="7"/>
        <rFont val="Arial"/>
      </rPr>
      <t>AD</t>
    </r>
  </si>
  <si>
    <r>
      <rPr>
        <sz val="7"/>
        <rFont val="Arial"/>
      </rPr>
      <t>DESIMPEL ADRIEN</t>
    </r>
  </si>
  <si>
    <r>
      <rPr>
        <sz val="6"/>
        <rFont val="Arial"/>
      </rPr>
      <t>06/2022</t>
    </r>
  </si>
  <si>
    <r>
      <rPr>
        <sz val="7"/>
        <rFont val="Arial"/>
      </rPr>
      <t>AD</t>
    </r>
  </si>
  <si>
    <r>
      <rPr>
        <sz val="7"/>
        <rFont val="Arial"/>
      </rPr>
      <t>DESIMPEL ADRIEN</t>
    </r>
  </si>
  <si>
    <r>
      <rPr>
        <sz val="6"/>
        <rFont val="Arial"/>
      </rPr>
      <t>07/2022</t>
    </r>
  </si>
  <si>
    <r>
      <rPr>
        <sz val="7"/>
        <rFont val="Arial"/>
      </rPr>
      <t>AD</t>
    </r>
  </si>
  <si>
    <r>
      <rPr>
        <sz val="7"/>
        <rFont val="Arial"/>
      </rPr>
      <t>DESIMPEL ADRIEN</t>
    </r>
  </si>
  <si>
    <r>
      <rPr>
        <sz val="6"/>
        <rFont val="Arial"/>
      </rPr>
      <t>08/2022</t>
    </r>
  </si>
  <si>
    <r>
      <rPr>
        <sz val="7"/>
        <rFont val="Arial"/>
      </rPr>
      <t>AD</t>
    </r>
  </si>
  <si>
    <r>
      <rPr>
        <sz val="7"/>
        <rFont val="Arial"/>
      </rPr>
      <t>DESIMPEL ADRIEN 08/2022</t>
    </r>
  </si>
  <si>
    <r>
      <rPr>
        <sz val="6"/>
        <rFont val="Arial"/>
      </rPr>
      <t>09/2022</t>
    </r>
  </si>
  <si>
    <r>
      <rPr>
        <sz val="7"/>
        <rFont val="Arial"/>
      </rPr>
      <t>AD</t>
    </r>
  </si>
  <si>
    <r>
      <rPr>
        <sz val="7"/>
        <rFont val="Arial"/>
      </rPr>
      <t>DESIMPEL ADRIEN 09/2022</t>
    </r>
  </si>
  <si>
    <r>
      <rPr>
        <sz val="6"/>
        <rFont val="Arial"/>
      </rPr>
      <t>.</t>
    </r>
  </si>
  <si>
    <r>
      <rPr>
        <sz val="7"/>
        <rFont val="Arial"/>
      </rPr>
      <t>AD</t>
    </r>
  </si>
  <si>
    <r>
      <rPr>
        <sz val="7"/>
        <rFont val="Arial"/>
      </rPr>
      <t>DESIMPEL Adrien 10/2022</t>
    </r>
  </si>
  <si>
    <r>
      <rPr>
        <sz val="6"/>
        <rFont val="Arial"/>
      </rPr>
      <t>.</t>
    </r>
  </si>
  <si>
    <r>
      <rPr>
        <sz val="7"/>
        <rFont val="Arial"/>
      </rPr>
      <t>AD</t>
    </r>
  </si>
  <si>
    <r>
      <rPr>
        <sz val="7"/>
        <rFont val="Arial"/>
      </rPr>
      <t>DESIMPEL Adrien 11/2022</t>
    </r>
  </si>
  <si>
    <r>
      <rPr>
        <sz val="6"/>
        <rFont val="Arial"/>
      </rPr>
      <t>OD</t>
    </r>
  </si>
  <si>
    <r>
      <rPr>
        <sz val="7"/>
        <rFont val="Arial"/>
      </rPr>
      <t>AD</t>
    </r>
  </si>
  <si>
    <r>
      <rPr>
        <sz val="7"/>
        <rFont val="Arial"/>
      </rPr>
      <t>SOLDE CHARGES DESIMPEL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</si>
  <si>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</si>
  <si>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</si>
  <si>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sz val="6"/>
        <rFont val="Arial"/>
      </rPr>
      <t>1TR2021</t>
    </r>
  </si>
  <si>
    <r>
      <rPr>
        <sz val="7"/>
        <rFont val="Arial"/>
      </rPr>
      <t>AD</t>
    </r>
  </si>
  <si>
    <r>
      <rPr>
        <sz val="7"/>
        <rFont val="Arial"/>
      </rPr>
      <t>LA PLATEFORME DU BATIMENT1TR21</t>
    </r>
  </si>
  <si>
    <r>
      <rPr>
        <sz val="6"/>
        <rFont val="Arial"/>
      </rPr>
      <t>2TR2021</t>
    </r>
  </si>
  <si>
    <r>
      <rPr>
        <sz val="7"/>
        <rFont val="Arial"/>
      </rPr>
      <t>AD</t>
    </r>
  </si>
  <si>
    <r>
      <rPr>
        <sz val="7"/>
        <rFont val="Arial"/>
      </rPr>
      <t>LA PLATEFORME DU BATIMENT2TR21</t>
    </r>
  </si>
  <si>
    <r>
      <rPr>
        <sz val="6"/>
        <rFont val="Arial"/>
      </rPr>
      <t>3TR2021</t>
    </r>
  </si>
  <si>
    <r>
      <rPr>
        <sz val="7"/>
        <rFont val="Arial"/>
      </rPr>
      <t>AD</t>
    </r>
  </si>
  <si>
    <r>
      <rPr>
        <sz val="7"/>
        <rFont val="Arial"/>
      </rPr>
      <t>LA PLATEFORME DU BATIMENT3TR21</t>
    </r>
  </si>
  <si>
    <r>
      <rPr>
        <sz val="6"/>
        <rFont val="Arial"/>
      </rPr>
      <t>4TR2021</t>
    </r>
  </si>
  <si>
    <r>
      <rPr>
        <sz val="7"/>
        <rFont val="Arial"/>
      </rPr>
      <t>AD</t>
    </r>
  </si>
  <si>
    <r>
      <rPr>
        <sz val="7"/>
        <rFont val="Arial"/>
      </rPr>
      <t>LA PLATEFORME DU BATIMENT3TR21</t>
    </r>
  </si>
  <si>
    <r>
      <rPr>
        <sz val="6"/>
        <rFont val="Arial"/>
      </rPr>
      <t>1TR2022</t>
    </r>
  </si>
  <si>
    <r>
      <rPr>
        <sz val="7"/>
        <rFont val="Arial"/>
      </rPr>
      <t>AD</t>
    </r>
  </si>
  <si>
    <r>
      <rPr>
        <sz val="7"/>
        <rFont val="Arial"/>
      </rPr>
      <t>La Platef orme du Bâtiment1TR22</t>
    </r>
  </si>
  <si>
    <r>
      <rPr>
        <sz val="6"/>
        <rFont val="Arial"/>
      </rPr>
      <t>2TR2022</t>
    </r>
  </si>
  <si>
    <r>
      <rPr>
        <sz val="7"/>
        <rFont val="Arial"/>
      </rPr>
      <t>AD</t>
    </r>
  </si>
  <si>
    <r>
      <rPr>
        <sz val="7"/>
        <rFont val="Arial"/>
      </rPr>
      <t>La Plate-Forme du Bâtimen2TR22</t>
    </r>
  </si>
  <si>
    <r>
      <rPr>
        <sz val="6"/>
        <rFont val="Arial"/>
      </rPr>
      <t>3TR2022</t>
    </r>
  </si>
  <si>
    <r>
      <rPr>
        <sz val="7"/>
        <rFont val="Arial"/>
      </rPr>
      <t>AD</t>
    </r>
  </si>
  <si>
    <r>
      <rPr>
        <sz val="7"/>
        <rFont val="Arial"/>
      </rPr>
      <t>La PlateForme du Bâtiment3TR22</t>
    </r>
  </si>
  <si>
    <r>
      <rPr>
        <sz val="6"/>
        <rFont val="Arial"/>
      </rPr>
      <t>4TR2022</t>
    </r>
  </si>
  <si>
    <r>
      <rPr>
        <sz val="7"/>
        <rFont val="Arial"/>
      </rPr>
      <t>AD</t>
    </r>
  </si>
  <si>
    <r>
      <rPr>
        <sz val="7"/>
        <rFont val="Arial"/>
      </rPr>
      <t>La PlateForme du Bâtiment4TR22</t>
    </r>
  </si>
  <si>
    <r>
      <rPr>
        <sz val="6"/>
        <rFont val="Arial"/>
      </rPr>
      <t>1TR2023</t>
    </r>
  </si>
  <si>
    <r>
      <rPr>
        <sz val="7"/>
        <rFont val="Arial"/>
      </rPr>
      <t>AD</t>
    </r>
  </si>
  <si>
    <r>
      <rPr>
        <sz val="7"/>
        <rFont val="Arial"/>
      </rPr>
      <t>La PlateForme du Bâtiment1TR23</t>
    </r>
  </si>
  <si>
    <r>
      <rPr>
        <sz val="6"/>
        <rFont val="Arial"/>
      </rPr>
      <t>2TR2023</t>
    </r>
  </si>
  <si>
    <r>
      <rPr>
        <sz val="7"/>
        <rFont val="Arial"/>
      </rPr>
      <t>AD</t>
    </r>
  </si>
  <si>
    <r>
      <rPr>
        <sz val="7"/>
        <rFont val="Arial"/>
      </rPr>
      <t>La Platef orme du Bâtiment2TR23</t>
    </r>
  </si>
  <si>
    <r>
      <rPr>
        <sz val="6"/>
        <rFont val="Arial"/>
      </rPr>
      <t>3TR2023</t>
    </r>
  </si>
  <si>
    <r>
      <rPr>
        <sz val="7"/>
        <rFont val="Arial"/>
      </rPr>
      <t>AD</t>
    </r>
  </si>
  <si>
    <r>
      <rPr>
        <sz val="7"/>
        <rFont val="Arial"/>
      </rPr>
      <t>La Platef orme du Bâtiment3TR23</t>
    </r>
  </si>
  <si>
    <r>
      <rPr>
        <sz val="6"/>
        <rFont val="Arial"/>
      </rPr>
      <t>4TR2023</t>
    </r>
  </si>
  <si>
    <r>
      <rPr>
        <sz val="7"/>
        <rFont val="Arial"/>
      </rPr>
      <t>AD</t>
    </r>
  </si>
  <si>
    <r>
      <rPr>
        <sz val="7"/>
        <rFont val="Arial"/>
      </rPr>
      <t>La Platef orme du Bâtiment4TR23</t>
    </r>
  </si>
  <si>
    <r>
      <rPr>
        <sz val="6"/>
        <rFont val="Arial"/>
      </rPr>
      <t>1TR2024</t>
    </r>
  </si>
  <si>
    <r>
      <rPr>
        <sz val="7"/>
        <rFont val="Arial"/>
      </rPr>
      <t>QU</t>
    </r>
  </si>
  <si>
    <r>
      <rPr>
        <sz val="7"/>
        <rFont val="Arial"/>
      </rPr>
      <t>Loyer - La PlateForme du Bâtiment</t>
    </r>
  </si>
  <si>
    <r>
      <rPr>
        <sz val="6"/>
        <rFont val="Arial"/>
      </rPr>
      <t>2TR2024</t>
    </r>
  </si>
  <si>
    <r>
      <rPr>
        <sz val="7"/>
        <rFont val="Arial"/>
      </rPr>
      <t>QU</t>
    </r>
  </si>
  <si>
    <r>
      <rPr>
        <sz val="7"/>
        <rFont val="Arial"/>
      </rPr>
      <t>La Plate-Forme du Bâtiment - a</t>
    </r>
  </si>
  <si>
    <r>
      <rPr>
        <sz val="7"/>
        <rFont val="Arial"/>
      </rPr>
      <t>OD</t>
    </r>
  </si>
  <si>
    <r>
      <rPr>
        <sz val="7"/>
        <rFont val="Arial"/>
      </rPr>
      <t>CONSIGNATION LOYER 04/24</t>
    </r>
  </si>
  <si>
    <r>
      <rPr>
        <sz val="6"/>
        <rFont val="Arial"/>
      </rPr>
      <t>3TR2024</t>
    </r>
  </si>
  <si>
    <r>
      <rPr>
        <sz val="7"/>
        <rFont val="Arial"/>
      </rPr>
      <t>LA PLATEFORME DU BAT CHARGES</t>
    </r>
  </si>
  <si>
    <r>
      <rPr>
        <sz val="6"/>
        <rFont val="Arial"/>
      </rPr>
      <t>VT1001</t>
    </r>
  </si>
  <si>
    <r>
      <rPr>
        <sz val="7"/>
        <rFont val="Arial"/>
      </rPr>
      <t>LA PLATEFORME DU BATIMENT - 4T2024</t>
    </r>
  </si>
  <si>
    <r>
      <rPr>
        <sz val="6"/>
        <rFont val="Arial"/>
      </rPr>
      <t>B</t>
    </r>
  </si>
  <si>
    <r>
      <rPr>
        <sz val="6"/>
        <rFont val="Arial"/>
      </rPr>
      <t>QONTO1002</t>
    </r>
  </si>
  <si>
    <r>
      <rPr>
        <sz val="7"/>
        <rFont val="Arial"/>
      </rPr>
      <t>LA PLATEFORME 4T24</t>
    </r>
  </si>
  <si>
    <r>
      <rPr>
        <b/>
        <sz val="8.5"/>
        <color rgb="FF1F78AC"/>
        <rFont val="Arial"/>
      </rPr>
      <t>Total des Mouvements</t>
    </r>
  </si>
  <si>
    <r>
      <rPr>
        <b/>
        <sz val="8.5"/>
        <color rgb="FF1F78AC"/>
        <rFont val="Arial"/>
      </rPr>
      <t>Total du Grand-Livre</t>
    </r>
  </si>
  <si>
    <r>
      <rPr>
        <b/>
        <sz val="8.5"/>
        <color rgb="FF1F78AC"/>
        <rFont val="Arial"/>
      </rPr>
      <t>Total</t>
    </r>
  </si>
  <si>
    <r>
      <rPr>
        <sz val="6"/>
        <rFont val="Arial"/>
      </rPr>
      <t>A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</si>
  <si>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</si>
  <si>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</si>
  <si>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1F78AC"/>
        <rFont val="Arial"/>
      </rPr>
      <t>Total</t>
    </r>
  </si>
  <si>
    <r>
      <rPr>
        <sz val="6"/>
        <rFont val="Arial"/>
      </rPr>
      <t>A</t>
    </r>
  </si>
  <si>
    <r>
      <rPr>
        <b/>
        <sz val="8.5"/>
        <color rgb="FF1F78AC"/>
        <rFont val="Arial"/>
      </rPr>
      <t>Total</t>
    </r>
  </si>
  <si>
    <r>
      <rPr>
        <sz val="6"/>
        <rFont val="Arial"/>
      </rPr>
      <t>A</t>
    </r>
  </si>
  <si>
    <r>
      <rPr>
        <b/>
        <sz val="8.5"/>
        <color rgb="FF1F78AC"/>
        <rFont val="Arial"/>
      </rPr>
      <t>Total</t>
    </r>
  </si>
  <si>
    <r>
      <rPr>
        <sz val="6"/>
        <rFont val="Arial"/>
      </rPr>
      <t xml:space="preserve">compte 33579010 </t>
    </r>
    <r>
      <rPr>
        <sz val="6"/>
        <rFont val="Arial"/>
      </rPr>
      <t>19</t>
    </r>
  </si>
  <si>
    <r>
      <rPr>
        <sz val="6"/>
        <rFont val="Arial"/>
      </rPr>
      <t>A</t>
    </r>
  </si>
  <si>
    <r>
      <rPr>
        <b/>
        <sz val="8.5"/>
        <color rgb="FF1F78AC"/>
        <rFont val="Arial"/>
      </rPr>
      <t>Total</t>
    </r>
  </si>
  <si>
    <r>
      <rPr>
        <sz val="10"/>
        <color rgb="FF1F78AC"/>
        <rFont val="Arial"/>
      </rPr>
      <t>1MICHELTHOM - SCI MICHEL THOMAS</t>
    </r>
  </si>
  <si>
    <r>
      <rPr>
        <sz val="14.5"/>
        <color rgb="FFE27720"/>
        <rFont val="Arial"/>
      </rPr>
      <t xml:space="preserve">Grands-livres des comptes généraux
</t>
    </r>
    <r>
      <rPr>
        <sz val="10"/>
        <color rgb="FF1F78AC"/>
        <rFont val="Arial"/>
      </rPr>
      <t>Edition provisoire  Du 01/01/2024 au 30/11/2024  Exprimé en euros</t>
    </r>
  </si>
  <si>
    <r>
      <rPr>
        <b/>
        <sz val="8.5"/>
        <color rgb="FF1F78AC"/>
        <rFont val="Arial"/>
      </rPr>
      <t>Date  Pièce  Jnl  Libellé compte  Débit  Let.  Crédit  Solde</t>
    </r>
  </si>
  <si>
    <r>
      <rPr>
        <b/>
        <sz val="8.5"/>
        <color rgb="FF334357"/>
        <rFont val="Arial"/>
      </rPr>
      <t xml:space="preserve">Compte
</t>
    </r>
    <r>
      <rPr>
        <sz val="7"/>
        <rFont val="Arial"/>
      </rPr>
      <t>01/01/2024</t>
    </r>
  </si>
  <si>
    <r>
      <rPr>
        <b/>
        <sz val="8.5"/>
        <color rgb="FF334357"/>
        <rFont val="Arial"/>
      </rPr>
      <t>1013000  Capital souscrit appelé et versé</t>
    </r>
  </si>
  <si>
    <r>
      <rPr>
        <sz val="6"/>
        <rFont val="Arial"/>
      </rPr>
      <t>A Nouv</t>
    </r>
  </si>
  <si>
    <r>
      <rPr>
        <sz val="7"/>
        <rFont val="Arial"/>
      </rPr>
      <t>AD</t>
    </r>
  </si>
  <si>
    <r>
      <rPr>
        <sz val="7"/>
        <rFont val="Arial"/>
      </rPr>
      <t>Capital souscrit appelé et ver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</si>
  <si>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</si>
  <si>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 xml:space="preserve">Compte
</t>
    </r>
    <r>
      <rPr>
        <sz val="7"/>
        <rFont val="Arial"/>
      </rPr>
      <t>01/01/2024</t>
    </r>
  </si>
  <si>
    <r>
      <rPr>
        <b/>
        <sz val="8.5"/>
        <color rgb="FF334357"/>
        <rFont val="Arial"/>
      </rPr>
      <t>1100000  Report à nouveau (solde créditeur)</t>
    </r>
  </si>
  <si>
    <r>
      <rPr>
        <sz val="6"/>
        <rFont val="Arial"/>
      </rPr>
      <t>A Nouv</t>
    </r>
  </si>
  <si>
    <r>
      <rPr>
        <sz val="7"/>
        <rFont val="Arial"/>
      </rPr>
      <t>AD</t>
    </r>
  </si>
  <si>
    <r>
      <rPr>
        <sz val="7"/>
        <rFont val="Arial"/>
      </rPr>
      <t>Report à nouveau (solde crédit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</si>
  <si>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</si>
  <si>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 xml:space="preserve">Compte
</t>
    </r>
    <r>
      <rPr>
        <sz val="7"/>
        <rFont val="Arial"/>
      </rPr>
      <t xml:space="preserve">01/01/2024
</t>
    </r>
    <r>
      <rPr>
        <sz val="7"/>
        <rFont val="Arial"/>
      </rPr>
      <t>21/03/2024</t>
    </r>
  </si>
  <si>
    <r>
      <rPr>
        <b/>
        <sz val="8.5"/>
        <color rgb="FF334357"/>
        <rFont val="Arial"/>
      </rPr>
      <t xml:space="preserve">1200000
</t>
    </r>
    <r>
      <rPr>
        <sz val="6"/>
        <rFont val="Arial"/>
      </rPr>
      <t xml:space="preserve">A Nouv
</t>
    </r>
    <r>
      <rPr>
        <sz val="6"/>
        <rFont val="Arial"/>
      </rPr>
      <t>OD</t>
    </r>
  </si>
  <si>
    <r>
      <rPr>
        <sz val="7"/>
        <rFont val="Arial"/>
      </rPr>
      <t xml:space="preserve">AD
</t>
    </r>
    <r>
      <rPr>
        <sz val="7"/>
        <rFont val="Arial"/>
      </rPr>
      <t>OD</t>
    </r>
  </si>
  <si>
    <r>
      <rPr>
        <b/>
        <sz val="8.5"/>
        <color rgb="FF334357"/>
        <rFont val="Arial"/>
      </rPr>
      <t xml:space="preserve">Résultat
</t>
    </r>
    <r>
      <rPr>
        <b/>
        <sz val="8.5"/>
        <color rgb="FF334357"/>
        <rFont val="Arial"/>
      </rPr>
      <t xml:space="preserve">de l'exercice
</t>
    </r>
    <r>
      <rPr>
        <sz val="7"/>
        <rFont val="Arial"/>
      </rPr>
      <t xml:space="preserve">Résultat en Euros 31/12/2023
</t>
    </r>
    <r>
      <rPr>
        <sz val="7"/>
        <rFont val="Arial"/>
      </rPr>
      <t>AFFECTATION RESULTAT</t>
    </r>
  </si>
  <si>
    <r>
      <rPr>
        <sz val="8.5"/>
        <rFont val="Arial"/>
      </rPr>
      <t>513 694,54</t>
    </r>
  </si>
  <si>
    <r>
      <rPr>
        <sz val="8.5"/>
        <rFont val="Arial"/>
      </rPr>
      <t xml:space="preserve">-513 694,54
</t>
    </r>
    <r>
      <rPr>
        <sz val="8.5"/>
        <rFont val="Arial"/>
      </rPr>
      <t>0,00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</si>
  <si>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</si>
  <si>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 xml:space="preserve">Compte
</t>
    </r>
    <r>
      <rPr>
        <sz val="7"/>
        <rFont val="Arial"/>
      </rPr>
      <t xml:space="preserve">01/01/2024
</t>
    </r>
    <r>
      <rPr>
        <sz val="7"/>
        <rFont val="Arial"/>
      </rPr>
      <t>02/07/2024</t>
    </r>
  </si>
  <si>
    <r>
      <rPr>
        <b/>
        <sz val="8.5"/>
        <color rgb="FF334357"/>
        <rFont val="Arial"/>
      </rPr>
      <t>1650010  Caution - La Plateforme du Bât</t>
    </r>
  </si>
  <si>
    <r>
      <rPr>
        <sz val="6"/>
        <rFont val="Arial"/>
      </rPr>
      <t xml:space="preserve">A Nouv
</t>
    </r>
    <r>
      <rPr>
        <sz val="6"/>
        <rFont val="Arial"/>
      </rPr>
      <t>3TR2024</t>
    </r>
  </si>
  <si>
    <r>
      <rPr>
        <sz val="7"/>
        <rFont val="Arial"/>
      </rPr>
      <t xml:space="preserve">AD
</t>
    </r>
    <r>
      <rPr>
        <sz val="7"/>
        <rFont val="Arial"/>
      </rPr>
      <t>QU</t>
    </r>
  </si>
  <si>
    <r>
      <rPr>
        <sz val="7"/>
        <rFont val="Arial"/>
      </rPr>
      <t xml:space="preserve">Caution - La Platef orme du Bât
</t>
    </r>
    <r>
      <rPr>
        <sz val="7"/>
        <rFont val="Arial"/>
      </rPr>
      <t>LA PLATEFORME DU BAT REGUL DDG</t>
    </r>
  </si>
  <si>
    <r>
      <rPr>
        <sz val="8.5"/>
        <rFont val="Arial"/>
      </rPr>
      <t xml:space="preserve">155 000,00
</t>
    </r>
    <r>
      <rPr>
        <sz val="8.5"/>
        <rFont val="Arial"/>
      </rPr>
      <t>8 091,23</t>
    </r>
  </si>
  <si>
    <r>
      <rPr>
        <sz val="8.5"/>
        <rFont val="Arial"/>
      </rPr>
      <t xml:space="preserve">-155 000,00
</t>
    </r>
    <r>
      <rPr>
        <sz val="8.5"/>
        <rFont val="Arial"/>
      </rPr>
      <t>-163 091,23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</si>
  <si>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</si>
  <si>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 xml:space="preserve">Compte
</t>
    </r>
    <r>
      <rPr>
        <sz val="7"/>
        <rFont val="Arial"/>
      </rPr>
      <t>01/01/2024</t>
    </r>
  </si>
  <si>
    <r>
      <rPr>
        <b/>
        <sz val="8.5"/>
        <color rgb="FF334357"/>
        <rFont val="Arial"/>
      </rPr>
      <t>1650100  Caution - SARL CHATELLIER</t>
    </r>
  </si>
  <si>
    <r>
      <rPr>
        <sz val="6"/>
        <rFont val="Arial"/>
      </rPr>
      <t>A Nouv</t>
    </r>
  </si>
  <si>
    <r>
      <rPr>
        <sz val="7"/>
        <rFont val="Arial"/>
      </rPr>
      <t>AD</t>
    </r>
  </si>
  <si>
    <r>
      <rPr>
        <sz val="7"/>
        <rFont val="Arial"/>
      </rPr>
      <t>Caution - SARL CHATELLIER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</si>
  <si>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</si>
  <si>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1F78AC"/>
        <rFont val="Arial"/>
      </rPr>
      <t>Total Classe 1</t>
    </r>
  </si>
  <si>
    <r>
      <rPr>
        <b/>
        <sz val="8.5"/>
        <color rgb="FF334357"/>
        <rFont val="Arial"/>
      </rPr>
      <t xml:space="preserve">Compte
</t>
    </r>
    <r>
      <rPr>
        <sz val="7"/>
        <rFont val="Arial"/>
      </rPr>
      <t>01/01/2024</t>
    </r>
  </si>
  <si>
    <r>
      <rPr>
        <b/>
        <sz val="8.5"/>
        <color rgb="FF334357"/>
        <rFont val="Arial"/>
      </rPr>
      <t>2115500  Ensemble immobilier administratifs</t>
    </r>
  </si>
  <si>
    <r>
      <rPr>
        <sz val="6"/>
        <rFont val="Arial"/>
      </rPr>
      <t>A Nouv</t>
    </r>
  </si>
  <si>
    <r>
      <rPr>
        <sz val="7"/>
        <rFont val="Arial"/>
      </rPr>
      <t>AD</t>
    </r>
  </si>
  <si>
    <r>
      <rPr>
        <sz val="7"/>
        <rFont val="Arial"/>
      </rPr>
      <t>Ensemble immobilier administra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</si>
  <si>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</si>
  <si>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 xml:space="preserve">Compte
</t>
    </r>
    <r>
      <rPr>
        <sz val="7"/>
        <rFont val="Arial"/>
      </rPr>
      <t>01/01/2024</t>
    </r>
  </si>
  <si>
    <r>
      <rPr>
        <b/>
        <sz val="8.5"/>
        <color rgb="FF334357"/>
        <rFont val="Arial"/>
      </rPr>
      <t>2131500  Construction - 220 Bd de la Villett</t>
    </r>
  </si>
  <si>
    <r>
      <rPr>
        <sz val="6"/>
        <rFont val="Arial"/>
      </rPr>
      <t>A Nouv</t>
    </r>
  </si>
  <si>
    <r>
      <rPr>
        <sz val="7"/>
        <rFont val="Arial"/>
      </rPr>
      <t>AD</t>
    </r>
  </si>
  <si>
    <r>
      <rPr>
        <sz val="7"/>
        <rFont val="Arial"/>
      </rPr>
      <t>Construction - 220 Bd de la Vi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</si>
  <si>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</si>
  <si>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 xml:space="preserve">Compte
</t>
    </r>
    <r>
      <rPr>
        <sz val="7"/>
        <rFont val="Arial"/>
      </rPr>
      <t>01/01/2024</t>
    </r>
  </si>
  <si>
    <r>
      <rPr>
        <b/>
        <sz val="8.5"/>
        <color rgb="FF334357"/>
        <rFont val="Arial"/>
      </rPr>
      <t>2135000  Aménagement construction - 220 Bd d</t>
    </r>
  </si>
  <si>
    <r>
      <rPr>
        <sz val="6"/>
        <rFont val="Arial"/>
      </rPr>
      <t>A Nouv</t>
    </r>
  </si>
  <si>
    <r>
      <rPr>
        <sz val="7"/>
        <rFont val="Arial"/>
      </rPr>
      <t>AD</t>
    </r>
  </si>
  <si>
    <r>
      <rPr>
        <sz val="7"/>
        <rFont val="Arial"/>
      </rPr>
      <t>Aménagement construction - 220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</si>
  <si>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</si>
  <si>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1F78AC"/>
        <rFont val="Arial"/>
      </rPr>
      <t>Total Classe 2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</si>
  <si>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</si>
  <si>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40  Collectif fournisseur</t>
    </r>
  </si>
  <si>
    <r>
      <rPr>
        <sz val="7"/>
        <rFont val="Arial"/>
      </rPr>
      <t xml:space="preserve">Centralisation Juin 2024
</t>
    </r>
    <r>
      <rPr>
        <sz val="7"/>
        <rFont val="Arial"/>
      </rPr>
      <t xml:space="preserve">Centralisation Septembre 2024
</t>
    </r>
    <r>
      <rPr>
        <sz val="7"/>
        <rFont val="Arial"/>
      </rPr>
      <t xml:space="preserve">Centralisation Octobre 2024
</t>
    </r>
    <r>
      <rPr>
        <sz val="7"/>
        <rFont val="Arial"/>
      </rPr>
      <t>Centralisation Novembre 2024</t>
    </r>
  </si>
  <si>
    <r>
      <rPr>
        <sz val="8.5"/>
        <rFont val="Arial"/>
      </rPr>
      <t xml:space="preserve">824,87
</t>
    </r>
    <r>
      <rPr>
        <sz val="8.5"/>
        <rFont val="Arial"/>
      </rPr>
      <t xml:space="preserve">5 683,38
</t>
    </r>
    <r>
      <rPr>
        <sz val="8.5"/>
        <rFont val="Arial"/>
      </rPr>
      <t>43,03</t>
    </r>
  </si>
  <si>
    <r>
      <rPr>
        <sz val="8.5"/>
        <rFont val="Arial"/>
      </rPr>
      <t xml:space="preserve">311,26
</t>
    </r>
    <r>
      <rPr>
        <sz val="8.5"/>
        <rFont val="Arial"/>
      </rPr>
      <t xml:space="preserve">1 563,61
</t>
    </r>
    <r>
      <rPr>
        <sz val="8.5"/>
        <rFont val="Arial"/>
      </rPr>
      <t xml:space="preserve">4 633,38
</t>
    </r>
    <r>
      <rPr>
        <sz val="8.5"/>
        <rFont val="Arial"/>
      </rPr>
      <t>43,03</t>
    </r>
  </si>
  <si>
    <r>
      <rPr>
        <sz val="8.5"/>
        <rFont val="Arial"/>
      </rPr>
      <t xml:space="preserve">-311,26 </t>
    </r>
    <r>
      <rPr>
        <sz val="8.5"/>
        <rFont val="Arial"/>
      </rPr>
      <t xml:space="preserve">-1 050,00 </t>
    </r>
    <r>
      <rPr>
        <sz val="8.5"/>
        <rFont val="Arial"/>
      </rPr>
      <t xml:space="preserve">0,00 </t>
    </r>
    <r>
      <rPr>
        <sz val="8.5"/>
        <rFont val="Arial"/>
      </rPr>
      <t>0,00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</si>
  <si>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</si>
  <si>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 xml:space="preserve">Compte
</t>
    </r>
    <r>
      <rPr>
        <sz val="7"/>
        <rFont val="Arial"/>
      </rPr>
      <t xml:space="preserve">01/01/2024 </t>
    </r>
    <r>
      <rPr>
        <sz val="7"/>
        <rFont val="Arial"/>
      </rPr>
      <t xml:space="preserve">01/01/2024 </t>
    </r>
    <r>
      <rPr>
        <sz val="7"/>
        <rFont val="Arial"/>
      </rPr>
      <t xml:space="preserve">01/01/2024 </t>
    </r>
    <r>
      <rPr>
        <sz val="7"/>
        <rFont val="Arial"/>
      </rPr>
      <t>01/01/2024</t>
    </r>
  </si>
  <si>
    <r>
      <rPr>
        <b/>
        <sz val="8.5"/>
        <color rgb="FF334357"/>
        <rFont val="Arial"/>
      </rPr>
      <t>4081000  FNP CHARGES</t>
    </r>
  </si>
  <si>
    <r>
      <rPr>
        <sz val="6"/>
        <rFont val="Arial"/>
      </rPr>
      <t xml:space="preserve">OC
</t>
    </r>
    <r>
      <rPr>
        <sz val="6"/>
        <rFont val="Arial"/>
      </rPr>
      <t xml:space="preserve">OC
</t>
    </r>
    <r>
      <rPr>
        <sz val="6"/>
        <rFont val="Arial"/>
      </rPr>
      <t xml:space="preserve">OC
</t>
    </r>
    <r>
      <rPr>
        <sz val="6"/>
        <rFont val="Arial"/>
      </rPr>
      <t>2411-RTVA-000002</t>
    </r>
  </si>
  <si>
    <r>
      <rPr>
        <sz val="7"/>
        <rFont val="Arial"/>
      </rPr>
      <t xml:space="preserve">AD </t>
    </r>
    <r>
      <rPr>
        <sz val="7"/>
        <rFont val="Arial"/>
      </rPr>
      <t xml:space="preserve">AD </t>
    </r>
    <r>
      <rPr>
        <sz val="7"/>
        <rFont val="Arial"/>
      </rPr>
      <t xml:space="preserve">AD </t>
    </r>
    <r>
      <rPr>
        <sz val="7"/>
        <rFont val="Arial"/>
      </rPr>
      <t>OD</t>
    </r>
  </si>
  <si>
    <r>
      <rPr>
        <sz val="7"/>
        <rFont val="Arial"/>
      </rPr>
      <t xml:space="preserve">FNP CHARGES 2021+2022+APPELS T
</t>
    </r>
    <r>
      <rPr>
        <sz val="7"/>
        <rFont val="Arial"/>
      </rPr>
      <t xml:space="preserve">EXT FNP CHARGES 2021+2022+APPELS T
</t>
    </r>
    <r>
      <rPr>
        <sz val="7"/>
        <rFont val="Arial"/>
      </rPr>
      <t xml:space="preserve">FNP CHARGES 21+22+23+APPELS TV
</t>
    </r>
    <r>
      <rPr>
        <sz val="7"/>
        <rFont val="Arial"/>
      </rPr>
      <t>FNP CHARGES 21 + 22 + 23 + APPELS TV</t>
    </r>
  </si>
  <si>
    <r>
      <rPr>
        <sz val="8.5"/>
        <rFont val="Arial"/>
      </rPr>
      <t xml:space="preserve">13 575,73
</t>
    </r>
    <r>
      <rPr>
        <sz val="8.5"/>
        <rFont val="Arial"/>
      </rPr>
      <t>34 066,73</t>
    </r>
  </si>
  <si>
    <r>
      <rPr>
        <sz val="8.5"/>
        <rFont val="Arial"/>
      </rPr>
      <t xml:space="preserve">13 575,73
</t>
    </r>
    <r>
      <rPr>
        <sz val="8.5"/>
        <rFont val="Arial"/>
      </rPr>
      <t>34 066,73</t>
    </r>
  </si>
  <si>
    <r>
      <rPr>
        <sz val="8.5"/>
        <rFont val="Arial"/>
      </rPr>
      <t xml:space="preserve">-13 575,73
</t>
    </r>
    <r>
      <rPr>
        <sz val="8.5"/>
        <rFont val="Arial"/>
      </rPr>
      <t xml:space="preserve">0,00
</t>
    </r>
    <r>
      <rPr>
        <sz val="8.5"/>
        <rFont val="Arial"/>
      </rPr>
      <t xml:space="preserve">-34 066,73
</t>
    </r>
    <r>
      <rPr>
        <sz val="8.5"/>
        <rFont val="Arial"/>
      </rPr>
      <t>0,00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</si>
  <si>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</si>
  <si>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</si>
  <si>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41  Collectif client</t>
    </r>
  </si>
  <si>
    <r>
      <rPr>
        <sz val="7"/>
        <rFont val="Arial"/>
      </rPr>
      <t xml:space="preserve">Centralisation Janvier 2024
</t>
    </r>
    <r>
      <rPr>
        <sz val="7"/>
        <rFont val="Arial"/>
      </rPr>
      <t xml:space="preserve">Centralisation Avril 2024
</t>
    </r>
    <r>
      <rPr>
        <sz val="7"/>
        <rFont val="Arial"/>
      </rPr>
      <t xml:space="preserve">Centralisation Juillet 2024
</t>
    </r>
    <r>
      <rPr>
        <sz val="7"/>
        <rFont val="Arial"/>
      </rPr>
      <t xml:space="preserve">Centralisation Septembre 2024
</t>
    </r>
    <r>
      <rPr>
        <sz val="7"/>
        <rFont val="Arial"/>
      </rPr>
      <t>Centralisation Octobre 2024</t>
    </r>
  </si>
  <si>
    <r>
      <rPr>
        <sz val="8.5"/>
        <rFont val="Arial"/>
      </rPr>
      <t xml:space="preserve">528,00
</t>
    </r>
    <r>
      <rPr>
        <sz val="8.5"/>
        <rFont val="Arial"/>
      </rPr>
      <t xml:space="preserve">24 000,00
</t>
    </r>
    <r>
      <rPr>
        <sz val="8.5"/>
        <rFont val="Arial"/>
      </rPr>
      <t>202 170,89</t>
    </r>
  </si>
  <si>
    <r>
      <rPr>
        <sz val="8.5"/>
        <rFont val="Arial"/>
      </rPr>
      <t xml:space="preserve">30 628,00
</t>
    </r>
    <r>
      <rPr>
        <sz val="8.5"/>
        <rFont val="Arial"/>
      </rPr>
      <t xml:space="preserve">2 500,00 </t>
    </r>
    <r>
      <rPr>
        <sz val="8.5"/>
        <rFont val="Arial"/>
      </rPr>
      <t xml:space="preserve">2 500,00 </t>
    </r>
    <r>
      <rPr>
        <sz val="8.5"/>
        <rFont val="Arial"/>
      </rPr>
      <t xml:space="preserve">2 831,41 </t>
    </r>
    <r>
      <rPr>
        <sz val="8.5"/>
        <rFont val="Arial"/>
      </rPr>
      <t>201 839,48</t>
    </r>
  </si>
  <si>
    <r>
      <rPr>
        <sz val="8.5"/>
        <rFont val="Arial"/>
      </rPr>
      <t xml:space="preserve">-30 100,00
</t>
    </r>
    <r>
      <rPr>
        <sz val="8.5"/>
        <rFont val="Arial"/>
      </rPr>
      <t xml:space="preserve">-8 600,00 </t>
    </r>
    <r>
      <rPr>
        <sz val="8.5"/>
        <rFont val="Arial"/>
      </rPr>
      <t xml:space="preserve">-11 100,00 </t>
    </r>
    <r>
      <rPr>
        <sz val="8.5"/>
        <rFont val="Arial"/>
      </rPr>
      <t xml:space="preserve">188 239,48 </t>
    </r>
    <r>
      <rPr>
        <sz val="8.5"/>
        <rFont val="Arial"/>
      </rPr>
      <t>-13 600,00</t>
    </r>
  </si>
  <si>
    <r>
      <rPr>
        <sz val="10"/>
        <color rgb="FF1F78AC"/>
        <rFont val="Arial"/>
      </rPr>
      <t xml:space="preserve">DGL EXPERTS CONSEILS  </t>
    </r>
    <r>
      <rPr>
        <sz val="8.5"/>
        <color rgb="FF1F78AC"/>
        <rFont val="Arial"/>
      </rPr>
      <t xml:space="preserve">21/12/2024 - 10:36  </t>
    </r>
    <r>
      <rPr>
        <sz val="10"/>
        <color rgb="FF1F78AC"/>
        <rFont val="Arial"/>
      </rPr>
      <t>Page - 4</t>
    </r>
  </si>
  <si>
    <r>
      <rPr>
        <sz val="14.5"/>
        <color rgb="FFE27720"/>
        <rFont val="Arial"/>
      </rPr>
      <t xml:space="preserve">Grands-livres des comptes généraux
</t>
    </r>
    <r>
      <rPr>
        <sz val="10"/>
        <color rgb="FF1F78AC"/>
        <rFont val="Arial"/>
      </rPr>
      <t>Edition provisoire  Du 01/01/2024 au 30/11/2024  Exprimé en euros</t>
    </r>
  </si>
  <si>
    <r>
      <rPr>
        <b/>
        <sz val="8.5"/>
        <color rgb="FF1F78AC"/>
        <rFont val="Arial"/>
      </rPr>
      <t>Date  Pièce  Jnl  Libellé compte  Débit  Let.  Crédit  Solde</t>
    </r>
  </si>
  <si>
    <r>
      <rPr>
        <b/>
        <sz val="8.5"/>
        <color rgb="FF334357"/>
        <rFont val="Arial"/>
      </rPr>
      <t>Compte 41  Collectif client</t>
    </r>
  </si>
  <si>
    <r>
      <rPr>
        <b/>
        <sz val="7"/>
        <color rgb="FF1F78AC"/>
        <rFont val="Arial"/>
      </rPr>
      <t>(Suite)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</si>
  <si>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</si>
  <si>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</si>
  <si>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4455100  TVA à décaisser</t>
    </r>
  </si>
  <si>
    <r>
      <rPr>
        <sz val="6"/>
        <rFont val="Arial"/>
      </rPr>
      <t>TVA239</t>
    </r>
  </si>
  <si>
    <r>
      <rPr>
        <sz val="7"/>
        <rFont val="Arial"/>
      </rPr>
      <t>AD</t>
    </r>
  </si>
  <si>
    <r>
      <rPr>
        <sz val="7"/>
        <rFont val="Arial"/>
      </rPr>
      <t>OD de TVA 12/2023</t>
    </r>
  </si>
  <si>
    <r>
      <rPr>
        <sz val="6"/>
        <rFont val="Arial"/>
      </rPr>
      <t>A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</si>
  <si>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</si>
  <si>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</si>
  <si>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TVA à décaisser</t>
    </r>
  </si>
  <si>
    <r>
      <rPr>
        <sz val="6"/>
        <rFont val="Arial"/>
      </rPr>
      <t>A</t>
    </r>
  </si>
  <si>
    <r>
      <rPr>
        <sz val="6"/>
        <rFont val="Arial"/>
      </rPr>
      <t>TVA242</t>
    </r>
  </si>
  <si>
    <r>
      <rPr>
        <sz val="7"/>
        <rFont val="Arial"/>
      </rPr>
      <t>OD</t>
    </r>
  </si>
  <si>
    <r>
      <rPr>
        <sz val="7"/>
        <rFont val="Arial"/>
      </rPr>
      <t>OD de TVA 01/2024</t>
    </r>
  </si>
  <si>
    <r>
      <rPr>
        <sz val="6"/>
        <rFont val="Arial"/>
      </rPr>
      <t>B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</si>
  <si>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</si>
  <si>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</si>
  <si>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TVA à décaisser</t>
    </r>
  </si>
  <si>
    <r>
      <rPr>
        <sz val="6"/>
        <rFont val="Arial"/>
      </rPr>
      <t>B</t>
    </r>
  </si>
  <si>
    <r>
      <rPr>
        <sz val="6"/>
        <rFont val="Arial"/>
      </rPr>
      <t>TVA245</t>
    </r>
  </si>
  <si>
    <r>
      <rPr>
        <sz val="7"/>
        <rFont val="Arial"/>
      </rPr>
      <t>OD</t>
    </r>
  </si>
  <si>
    <r>
      <rPr>
        <sz val="7"/>
        <rFont val="Arial"/>
      </rPr>
      <t>OD de TVA 02/2024</t>
    </r>
  </si>
  <si>
    <r>
      <rPr>
        <sz val="6"/>
        <rFont val="Arial"/>
      </rPr>
      <t>C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</si>
  <si>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</si>
  <si>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</si>
  <si>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TVA à décaisser</t>
    </r>
  </si>
  <si>
    <r>
      <rPr>
        <sz val="6"/>
        <rFont val="Arial"/>
      </rPr>
      <t>C</t>
    </r>
  </si>
  <si>
    <r>
      <rPr>
        <sz val="6"/>
        <rFont val="Arial"/>
      </rPr>
      <t>TVA39</t>
    </r>
  </si>
  <si>
    <r>
      <rPr>
        <sz val="7"/>
        <rFont val="Arial"/>
      </rPr>
      <t>OI</t>
    </r>
  </si>
  <si>
    <r>
      <rPr>
        <sz val="7"/>
        <rFont val="Arial"/>
      </rPr>
      <t>OD de TVA 04/2024</t>
    </r>
  </si>
  <si>
    <r>
      <rPr>
        <sz val="6"/>
        <rFont val="Arial"/>
      </rPr>
      <t>D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</si>
  <si>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</si>
  <si>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</si>
  <si>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TVA à décaisser</t>
    </r>
  </si>
  <si>
    <r>
      <rPr>
        <sz val="6"/>
        <rFont val="Arial"/>
      </rPr>
      <t>D</t>
    </r>
  </si>
  <si>
    <r>
      <rPr>
        <sz val="6"/>
        <rFont val="Arial"/>
      </rPr>
      <t>TVA257</t>
    </r>
  </si>
  <si>
    <r>
      <rPr>
        <sz val="7"/>
        <rFont val="Arial"/>
      </rPr>
      <t>OD</t>
    </r>
  </si>
  <si>
    <r>
      <rPr>
        <sz val="7"/>
        <rFont val="Arial"/>
      </rPr>
      <t>OD de TVA 08/2024</t>
    </r>
  </si>
  <si>
    <r>
      <rPr>
        <sz val="7"/>
        <rFont val="Arial"/>
      </rPr>
      <t>QU</t>
    </r>
  </si>
  <si>
    <r>
      <rPr>
        <sz val="7"/>
        <rFont val="Arial"/>
      </rPr>
      <t>TVA CA3</t>
    </r>
  </si>
  <si>
    <r>
      <rPr>
        <sz val="6"/>
        <rFont val="Arial"/>
      </rPr>
      <t>2410-RTVA-000001</t>
    </r>
  </si>
  <si>
    <r>
      <rPr>
        <sz val="7"/>
        <rFont val="Arial"/>
      </rPr>
      <t>OD</t>
    </r>
  </si>
  <si>
    <r>
      <rPr>
        <sz val="7"/>
        <rFont val="Arial"/>
      </rPr>
      <t>TVA 10/2024</t>
    </r>
  </si>
  <si>
    <r>
      <rPr>
        <sz val="6"/>
        <rFont val="Arial"/>
      </rPr>
      <t>QONTO1020</t>
    </r>
  </si>
  <si>
    <r>
      <rPr>
        <sz val="7"/>
        <rFont val="Arial"/>
      </rPr>
      <t>QU</t>
    </r>
  </si>
  <si>
    <r>
      <rPr>
        <sz val="7"/>
        <rFont val="Arial"/>
      </rPr>
      <t>DGFIP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</si>
  <si>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</si>
  <si>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</si>
  <si>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4456600  TVA récup. s/biens &amp; services</t>
    </r>
  </si>
  <si>
    <r>
      <rPr>
        <sz val="6"/>
        <rFont val="Arial"/>
      </rPr>
      <t>.</t>
    </r>
  </si>
  <si>
    <r>
      <rPr>
        <sz val="7"/>
        <rFont val="Arial"/>
      </rPr>
      <t>BNP</t>
    </r>
  </si>
  <si>
    <r>
      <rPr>
        <sz val="7"/>
        <rFont val="Arial"/>
      </rPr>
      <t>COMMISSIONS</t>
    </r>
  </si>
  <si>
    <r>
      <rPr>
        <sz val="6"/>
        <rFont val="Arial"/>
      </rPr>
      <t>A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</si>
  <si>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</si>
  <si>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</si>
  <si>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DGL 4TR23</t>
    </r>
  </si>
  <si>
    <r>
      <rPr>
        <sz val="6"/>
        <rFont val="Arial"/>
      </rPr>
      <t>A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</si>
  <si>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</si>
  <si>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</si>
  <si>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EDF</t>
    </r>
  </si>
  <si>
    <r>
      <rPr>
        <sz val="6"/>
        <rFont val="Arial"/>
      </rPr>
      <t>A</t>
    </r>
  </si>
  <si>
    <r>
      <rPr>
        <sz val="6"/>
        <rFont val="Arial"/>
      </rPr>
      <t>CB</t>
    </r>
  </si>
  <si>
    <r>
      <rPr>
        <sz val="7"/>
        <rFont val="Arial"/>
      </rPr>
      <t>QU</t>
    </r>
  </si>
  <si>
    <r>
      <rPr>
        <sz val="7"/>
        <rFont val="Arial"/>
      </rPr>
      <t>BUREAU VALLEE</t>
    </r>
  </si>
  <si>
    <r>
      <rPr>
        <sz val="6"/>
        <rFont val="Arial"/>
      </rPr>
      <t>A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</si>
  <si>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</si>
  <si>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</si>
  <si>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CABINET TROUVIN</t>
    </r>
  </si>
  <si>
    <r>
      <rPr>
        <sz val="6"/>
        <rFont val="Arial"/>
      </rPr>
      <t>A</t>
    </r>
  </si>
  <si>
    <r>
      <rPr>
        <sz val="6"/>
        <rFont val="Arial"/>
      </rPr>
      <t>TVA241</t>
    </r>
  </si>
  <si>
    <r>
      <rPr>
        <sz val="7"/>
        <rFont val="Arial"/>
      </rPr>
      <t>OD</t>
    </r>
  </si>
  <si>
    <r>
      <rPr>
        <sz val="7"/>
        <rFont val="Arial"/>
      </rPr>
      <t>OD de TVA 01/2024</t>
    </r>
  </si>
  <si>
    <r>
      <rPr>
        <sz val="6"/>
        <rFont val="Arial"/>
      </rPr>
      <t>A</t>
    </r>
  </si>
  <si>
    <r>
      <rPr>
        <sz val="6"/>
        <rFont val="Arial"/>
      </rPr>
      <t>.</t>
    </r>
  </si>
  <si>
    <r>
      <rPr>
        <sz val="7"/>
        <rFont val="Arial"/>
      </rPr>
      <t>BNP</t>
    </r>
  </si>
  <si>
    <r>
      <rPr>
        <sz val="7"/>
        <rFont val="Arial"/>
      </rPr>
      <t>COM FACTURE</t>
    </r>
  </si>
  <si>
    <r>
      <rPr>
        <sz val="6"/>
        <rFont val="Arial"/>
      </rPr>
      <t>A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</si>
  <si>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</si>
  <si>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</si>
  <si>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EDF</t>
    </r>
  </si>
  <si>
    <r>
      <rPr>
        <sz val="6"/>
        <rFont val="Arial"/>
      </rPr>
      <t>A</t>
    </r>
  </si>
  <si>
    <r>
      <rPr>
        <sz val="6"/>
        <rFont val="Arial"/>
      </rPr>
      <t>TVA244</t>
    </r>
  </si>
  <si>
    <r>
      <rPr>
        <sz val="7"/>
        <rFont val="Arial"/>
      </rPr>
      <t>OD</t>
    </r>
  </si>
  <si>
    <r>
      <rPr>
        <sz val="7"/>
        <rFont val="Arial"/>
      </rPr>
      <t>OD de TVA 02/2024</t>
    </r>
  </si>
  <si>
    <r>
      <rPr>
        <sz val="6"/>
        <rFont val="Arial"/>
      </rPr>
      <t>A</t>
    </r>
  </si>
  <si>
    <r>
      <rPr>
        <sz val="7"/>
        <rFont val="Arial"/>
      </rPr>
      <t>OD</t>
    </r>
  </si>
  <si>
    <r>
      <rPr>
        <sz val="7"/>
        <rFont val="Arial"/>
      </rPr>
      <t>Ecart de règlement TVA récup. s/biens &amp; services</t>
    </r>
  </si>
  <si>
    <r>
      <rPr>
        <sz val="6"/>
        <rFont val="Arial"/>
      </rPr>
      <t>A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</si>
  <si>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</si>
  <si>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</si>
  <si>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AUCHAN</t>
    </r>
  </si>
  <si>
    <r>
      <rPr>
        <sz val="6"/>
        <rFont val="Arial"/>
      </rPr>
      <t>B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</si>
  <si>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</si>
  <si>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</si>
  <si>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BUREAU VALLEE</t>
    </r>
  </si>
  <si>
    <r>
      <rPr>
        <sz val="6"/>
        <rFont val="Arial"/>
      </rPr>
      <t>B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</si>
  <si>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</si>
  <si>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</si>
  <si>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TOBOLSKI JONATHAN</t>
    </r>
  </si>
  <si>
    <r>
      <rPr>
        <sz val="6"/>
        <rFont val="Arial"/>
      </rPr>
      <t>B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</si>
  <si>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</si>
  <si>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</si>
  <si>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SAS SILAS RENOV</t>
    </r>
  </si>
  <si>
    <r>
      <rPr>
        <sz val="6"/>
        <rFont val="Arial"/>
      </rPr>
      <t>B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</si>
  <si>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</si>
  <si>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</si>
  <si>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EDF</t>
    </r>
  </si>
  <si>
    <r>
      <rPr>
        <sz val="6"/>
        <rFont val="Arial"/>
      </rPr>
      <t>B</t>
    </r>
  </si>
  <si>
    <r>
      <rPr>
        <sz val="6"/>
        <rFont val="Arial"/>
      </rPr>
      <t>TVA246</t>
    </r>
  </si>
  <si>
    <r>
      <rPr>
        <sz val="7"/>
        <rFont val="Arial"/>
      </rPr>
      <t>OD</t>
    </r>
  </si>
  <si>
    <r>
      <rPr>
        <sz val="7"/>
        <rFont val="Arial"/>
      </rPr>
      <t>OD de TVA 03/2024</t>
    </r>
  </si>
  <si>
    <r>
      <rPr>
        <sz val="6"/>
        <rFont val="Arial"/>
      </rPr>
      <t>B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</si>
  <si>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</si>
  <si>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</si>
  <si>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CABINET TROUVIN</t>
    </r>
  </si>
  <si>
    <r>
      <rPr>
        <sz val="6"/>
        <rFont val="Arial"/>
      </rPr>
      <t>B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</si>
  <si>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</si>
  <si>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</si>
  <si>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LA POSTE</t>
    </r>
  </si>
  <si>
    <r>
      <rPr>
        <sz val="6"/>
        <rFont val="Arial"/>
      </rPr>
      <t>B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</si>
  <si>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</si>
  <si>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</si>
  <si>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LA POSTE</t>
    </r>
  </si>
  <si>
    <r>
      <rPr>
        <sz val="6"/>
        <rFont val="Arial"/>
      </rPr>
      <t>B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</si>
  <si>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</si>
  <si>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</si>
  <si>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EDF</t>
    </r>
  </si>
  <si>
    <r>
      <rPr>
        <sz val="6"/>
        <rFont val="Arial"/>
      </rPr>
      <t>B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</si>
  <si>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</si>
  <si>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</si>
  <si>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DGL</t>
    </r>
  </si>
  <si>
    <r>
      <rPr>
        <sz val="6"/>
        <rFont val="Arial"/>
      </rPr>
      <t>B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</si>
  <si>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</si>
  <si>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</si>
  <si>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MAITRE HEURTEL</t>
    </r>
  </si>
  <si>
    <r>
      <rPr>
        <sz val="6"/>
        <rFont val="Arial"/>
      </rPr>
      <t>B</t>
    </r>
  </si>
  <si>
    <r>
      <rPr>
        <sz val="7"/>
        <rFont val="Arial"/>
      </rPr>
      <t>OD</t>
    </r>
  </si>
  <si>
    <r>
      <rPr>
        <sz val="7"/>
        <rFont val="Arial"/>
      </rPr>
      <t>Ecart de règlement TVA récup. s/biens &amp; services</t>
    </r>
  </si>
  <si>
    <r>
      <rPr>
        <sz val="6"/>
        <rFont val="Arial"/>
      </rPr>
      <t>B</t>
    </r>
  </si>
  <si>
    <r>
      <rPr>
        <sz val="6"/>
        <rFont val="Arial"/>
      </rPr>
      <t>TVA37</t>
    </r>
  </si>
  <si>
    <r>
      <rPr>
        <sz val="7"/>
        <rFont val="Arial"/>
      </rPr>
      <t>OI</t>
    </r>
  </si>
  <si>
    <r>
      <rPr>
        <sz val="7"/>
        <rFont val="Arial"/>
      </rPr>
      <t>OD de TVA 04/2024</t>
    </r>
  </si>
  <si>
    <r>
      <rPr>
        <sz val="6"/>
        <rFont val="Arial"/>
      </rPr>
      <t>B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</si>
  <si>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</si>
  <si>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</si>
  <si>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EDF</t>
    </r>
  </si>
  <si>
    <r>
      <rPr>
        <sz val="6"/>
        <rFont val="Arial"/>
      </rPr>
      <t>C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</si>
  <si>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</si>
  <si>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</si>
  <si>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PAP</t>
    </r>
  </si>
  <si>
    <r>
      <rPr>
        <sz val="6"/>
        <rFont val="Arial"/>
      </rPr>
      <t>C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</si>
  <si>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</si>
  <si>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</si>
  <si>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INFOGREFFE KBIS</t>
    </r>
  </si>
  <si>
    <r>
      <rPr>
        <sz val="6"/>
        <rFont val="Arial"/>
      </rPr>
      <t>C</t>
    </r>
  </si>
  <si>
    <r>
      <rPr>
        <sz val="7"/>
        <rFont val="Arial"/>
      </rPr>
      <t>OD</t>
    </r>
  </si>
  <si>
    <r>
      <rPr>
        <sz val="7"/>
        <rFont val="Arial"/>
      </rPr>
      <t>Ecart de règlement TVA récup. s/biens &amp; services</t>
    </r>
  </si>
  <si>
    <r>
      <rPr>
        <sz val="6"/>
        <rFont val="Arial"/>
      </rPr>
      <t>C</t>
    </r>
  </si>
  <si>
    <r>
      <rPr>
        <sz val="6"/>
        <rFont val="Arial"/>
      </rPr>
      <t>TVA40</t>
    </r>
  </si>
  <si>
    <r>
      <rPr>
        <sz val="7"/>
        <rFont val="Arial"/>
      </rPr>
      <t>OI</t>
    </r>
  </si>
  <si>
    <r>
      <rPr>
        <sz val="7"/>
        <rFont val="Arial"/>
      </rPr>
      <t>OD de TVA 05/2024</t>
    </r>
  </si>
  <si>
    <r>
      <rPr>
        <sz val="6"/>
        <rFont val="Arial"/>
      </rPr>
      <t>C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</si>
  <si>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</si>
  <si>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</si>
  <si>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QONTO</t>
    </r>
  </si>
  <si>
    <r>
      <rPr>
        <sz val="6"/>
        <rFont val="Arial"/>
      </rPr>
      <t>D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</si>
  <si>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</si>
  <si>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</si>
  <si>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EDF</t>
    </r>
  </si>
  <si>
    <r>
      <rPr>
        <sz val="6"/>
        <rFont val="Arial"/>
      </rPr>
      <t>D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</si>
  <si>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</si>
  <si>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</si>
  <si>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FNAC</t>
    </r>
  </si>
  <si>
    <r>
      <rPr>
        <sz val="6"/>
        <rFont val="Arial"/>
      </rPr>
      <t>D</t>
    </r>
  </si>
  <si>
    <r>
      <rPr>
        <sz val="10"/>
        <color rgb="FF1F78AC"/>
        <rFont val="Arial"/>
      </rPr>
      <t>DGL EXPERTS CONSEILS</t>
    </r>
  </si>
  <si>
    <r>
      <rPr>
        <sz val="8.5"/>
        <color rgb="FF1F78AC"/>
        <rFont val="Arial"/>
      </rPr>
      <t xml:space="preserve">- 10:36  </t>
    </r>
    <r>
      <rPr>
        <sz val="10"/>
        <color rgb="FF1F78AC"/>
        <rFont val="Arial"/>
      </rPr>
      <t>Page - 5</t>
    </r>
  </si>
  <si>
    <r>
      <rPr>
        <sz val="14.5"/>
        <color rgb="FFE27720"/>
        <rFont val="Arial"/>
      </rPr>
      <t xml:space="preserve">Grands-livres des comptes généraux
</t>
    </r>
    <r>
      <rPr>
        <sz val="10"/>
        <color rgb="FF1F78AC"/>
        <rFont val="Arial"/>
      </rPr>
      <t>Edition provisoire  Du 01/01/2024 au 30/11/2024  Exprimé en euros</t>
    </r>
  </si>
  <si>
    <r>
      <rPr>
        <b/>
        <sz val="8.5"/>
        <color rgb="FF1F78AC"/>
        <rFont val="Arial"/>
      </rPr>
      <t>Date  Pièce  Jnl  Libellé compte  Débit  Let.  Crédit  Solde</t>
    </r>
  </si>
  <si>
    <r>
      <rPr>
        <b/>
        <sz val="8.5"/>
        <color rgb="FF334357"/>
        <rFont val="Arial"/>
      </rPr>
      <t>Compte 4456600  TVA récup. s/biens &amp; services</t>
    </r>
  </si>
  <si>
    <r>
      <rPr>
        <b/>
        <sz val="7"/>
        <color rgb="FF1F78AC"/>
        <rFont val="Arial"/>
      </rPr>
      <t>(Suite)</t>
    </r>
  </si>
  <si>
    <r>
      <rPr>
        <sz val="6"/>
        <rFont val="Arial"/>
      </rPr>
      <t>compte 33579010</t>
    </r>
  </si>
  <si>
    <r>
      <rPr>
        <sz val="7"/>
        <rFont val="Arial"/>
      </rPr>
      <t>AC</t>
    </r>
  </si>
  <si>
    <r>
      <rPr>
        <sz val="7"/>
        <rFont val="Arial"/>
      </rPr>
      <t>SHRED-IT du 25/06/2024</t>
    </r>
  </si>
  <si>
    <r>
      <rPr>
        <sz val="6"/>
        <rFont val="Arial"/>
      </rPr>
      <t>A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</si>
  <si>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</si>
  <si>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</si>
  <si>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BUREAU VALLEE</t>
    </r>
  </si>
  <si>
    <r>
      <rPr>
        <sz val="6"/>
        <rFont val="Arial"/>
      </rPr>
      <t>D</t>
    </r>
  </si>
  <si>
    <r>
      <rPr>
        <sz val="6"/>
        <rFont val="Arial"/>
      </rPr>
      <t>TVA249</t>
    </r>
  </si>
  <si>
    <r>
      <rPr>
        <sz val="7"/>
        <rFont val="Arial"/>
      </rPr>
      <t>OD</t>
    </r>
  </si>
  <si>
    <r>
      <rPr>
        <sz val="7"/>
        <rFont val="Arial"/>
      </rPr>
      <t>OD de TVA 06/2024</t>
    </r>
  </si>
  <si>
    <r>
      <rPr>
        <sz val="6"/>
        <rFont val="Arial"/>
      </rPr>
      <t>D</t>
    </r>
  </si>
  <si>
    <r>
      <rPr>
        <sz val="7"/>
        <rFont val="Arial"/>
      </rPr>
      <t>OD</t>
    </r>
  </si>
  <si>
    <r>
      <rPr>
        <sz val="7"/>
        <rFont val="Arial"/>
      </rPr>
      <t>Ecart de règlement TVA récup. s/biens &amp; services</t>
    </r>
  </si>
  <si>
    <r>
      <rPr>
        <sz val="6"/>
        <rFont val="Arial"/>
      </rPr>
      <t>D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</si>
  <si>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</si>
  <si>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</si>
  <si>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DGL ACPTE 2</t>
    </r>
  </si>
  <si>
    <r>
      <rPr>
        <sz val="6"/>
        <rFont val="Arial"/>
      </rPr>
      <t>E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</si>
  <si>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</si>
  <si>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</si>
  <si>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EDF</t>
    </r>
  </si>
  <si>
    <r>
      <rPr>
        <sz val="6"/>
        <rFont val="Arial"/>
      </rPr>
      <t>E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</si>
  <si>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</si>
  <si>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</si>
  <si>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ME HEURTEL</t>
    </r>
  </si>
  <si>
    <r>
      <rPr>
        <sz val="6"/>
        <rFont val="Arial"/>
      </rPr>
      <t>E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</si>
  <si>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</si>
  <si>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</si>
  <si>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EDF</t>
    </r>
  </si>
  <si>
    <r>
      <rPr>
        <sz val="6"/>
        <rFont val="Arial"/>
      </rPr>
      <t>E</t>
    </r>
  </si>
  <si>
    <r>
      <rPr>
        <sz val="6"/>
        <rFont val="Arial"/>
      </rPr>
      <t>TVA255</t>
    </r>
  </si>
  <si>
    <r>
      <rPr>
        <sz val="7"/>
        <rFont val="Arial"/>
      </rPr>
      <t>OD</t>
    </r>
  </si>
  <si>
    <r>
      <rPr>
        <sz val="7"/>
        <rFont val="Arial"/>
      </rPr>
      <t>OD de TVA 08/2024</t>
    </r>
  </si>
  <si>
    <r>
      <rPr>
        <sz val="6"/>
        <rFont val="Arial"/>
      </rPr>
      <t>E</t>
    </r>
  </si>
  <si>
    <r>
      <rPr>
        <sz val="7"/>
        <rFont val="Arial"/>
      </rPr>
      <t>OD</t>
    </r>
  </si>
  <si>
    <r>
      <rPr>
        <sz val="7"/>
        <rFont val="Arial"/>
      </rPr>
      <t>Ecart de règlement TVA récup. s/biens &amp; services</t>
    </r>
  </si>
  <si>
    <r>
      <rPr>
        <sz val="6"/>
        <rFont val="Arial"/>
      </rPr>
      <t>E</t>
    </r>
  </si>
  <si>
    <r>
      <rPr>
        <sz val="6"/>
        <rFont val="Arial"/>
      </rPr>
      <t>I04250100005097</t>
    </r>
  </si>
  <si>
    <r>
      <rPr>
        <sz val="7"/>
        <rFont val="Arial"/>
      </rPr>
      <t>AC</t>
    </r>
  </si>
  <si>
    <r>
      <rPr>
        <u/>
        <sz val="10"/>
        <color rgb="FF0000FF"/>
        <rFont val="Arial"/>
      </rPr>
      <t>JCPRO.BV</t>
    </r>
    <r>
      <rPr>
        <sz val="7"/>
        <rFont val="Arial"/>
      </rPr>
      <t xml:space="preserve"> du 03/09/2024</t>
    </r>
  </si>
  <si>
    <r>
      <rPr>
        <sz val="6"/>
        <rFont val="Arial"/>
      </rPr>
      <t>A</t>
    </r>
  </si>
  <si>
    <r>
      <rPr>
        <sz val="7"/>
        <rFont val="Arial"/>
      </rPr>
      <t>AC</t>
    </r>
  </si>
  <si>
    <r>
      <rPr>
        <sz val="7"/>
        <rFont val="Arial"/>
      </rPr>
      <t>DE PARTICULIER A PARTICULIER - 09/09/24</t>
    </r>
  </si>
  <si>
    <r>
      <rPr>
        <sz val="6"/>
        <rFont val="Arial"/>
      </rPr>
      <t>A</t>
    </r>
  </si>
  <si>
    <r>
      <rPr>
        <sz val="6"/>
        <rFont val="Arial"/>
      </rPr>
      <t>2012-1115</t>
    </r>
  </si>
  <si>
    <r>
      <rPr>
        <sz val="7"/>
        <rFont val="Arial"/>
      </rPr>
      <t>AC</t>
    </r>
  </si>
  <si>
    <r>
      <rPr>
        <u/>
        <sz val="10"/>
        <color rgb="FF0000FF"/>
        <rFont val="Arial"/>
      </rPr>
      <t>JCPRO.BV</t>
    </r>
    <r>
      <rPr>
        <sz val="7"/>
        <rFont val="Arial"/>
      </rPr>
      <t xml:space="preserve"> du 10/09/24</t>
    </r>
  </si>
  <si>
    <r>
      <rPr>
        <sz val="6"/>
        <rFont val="Arial"/>
      </rPr>
      <t>A</t>
    </r>
  </si>
  <si>
    <r>
      <rPr>
        <sz val="6"/>
        <rFont val="Arial"/>
      </rPr>
      <t>I04250100005467</t>
    </r>
  </si>
  <si>
    <r>
      <rPr>
        <sz val="7"/>
        <rFont val="Arial"/>
      </rPr>
      <t>AC</t>
    </r>
  </si>
  <si>
    <r>
      <rPr>
        <u/>
        <sz val="10"/>
        <color rgb="FF0000FF"/>
        <rFont val="Arial"/>
      </rPr>
      <t>JCPRO.BV</t>
    </r>
    <r>
      <rPr>
        <sz val="7"/>
        <rFont val="Arial"/>
      </rPr>
      <t xml:space="preserve"> du 13/09/2024</t>
    </r>
  </si>
  <si>
    <r>
      <rPr>
        <sz val="6"/>
        <rFont val="Arial"/>
      </rPr>
      <t>A</t>
    </r>
  </si>
  <si>
    <r>
      <rPr>
        <sz val="6"/>
        <rFont val="Arial"/>
      </rPr>
      <t>DGL-2024-1275</t>
    </r>
  </si>
  <si>
    <r>
      <rPr>
        <sz val="7"/>
        <rFont val="Arial"/>
      </rPr>
      <t>AC</t>
    </r>
  </si>
  <si>
    <r>
      <rPr>
        <sz val="7"/>
        <rFont val="Arial"/>
      </rPr>
      <t>DGL EXPERTS CONSEILS</t>
    </r>
  </si>
  <si>
    <r>
      <rPr>
        <sz val="6"/>
        <rFont val="Arial"/>
      </rPr>
      <t>2409-RTVA-000001</t>
    </r>
  </si>
  <si>
    <r>
      <rPr>
        <sz val="7"/>
        <rFont val="Arial"/>
      </rPr>
      <t>OD</t>
    </r>
  </si>
  <si>
    <r>
      <rPr>
        <sz val="7"/>
        <rFont val="Arial"/>
      </rPr>
      <t>TVA 09/2024</t>
    </r>
  </si>
  <si>
    <r>
      <rPr>
        <sz val="6"/>
        <rFont val="Arial"/>
      </rPr>
      <t>A</t>
    </r>
  </si>
  <si>
    <r>
      <rPr>
        <sz val="7"/>
        <rFont val="Arial"/>
      </rPr>
      <t>OD</t>
    </r>
  </si>
  <si>
    <r>
      <rPr>
        <sz val="7"/>
        <rFont val="Arial"/>
      </rPr>
      <t>ECART TVA</t>
    </r>
  </si>
  <si>
    <r>
      <rPr>
        <sz val="6"/>
        <rFont val="Arial"/>
      </rPr>
      <t>A</t>
    </r>
  </si>
  <si>
    <r>
      <rPr>
        <sz val="7"/>
        <rFont val="Arial"/>
      </rPr>
      <t>AC</t>
    </r>
  </si>
  <si>
    <r>
      <rPr>
        <sz val="7"/>
        <rFont val="Arial"/>
      </rPr>
      <t>EDF</t>
    </r>
  </si>
  <si>
    <r>
      <rPr>
        <sz val="7"/>
        <rFont val="Arial"/>
      </rPr>
      <t>AC</t>
    </r>
  </si>
  <si>
    <r>
      <rPr>
        <sz val="7"/>
        <rFont val="Arial"/>
      </rPr>
      <t>MGG Expertise Immobilière</t>
    </r>
  </si>
  <si>
    <r>
      <rPr>
        <sz val="6"/>
        <rFont val="Arial"/>
      </rPr>
      <t>2410-RTVA-000001</t>
    </r>
  </si>
  <si>
    <r>
      <rPr>
        <sz val="7"/>
        <rFont val="Arial"/>
      </rPr>
      <t>OD</t>
    </r>
  </si>
  <si>
    <r>
      <rPr>
        <sz val="7"/>
        <rFont val="Arial"/>
      </rPr>
      <t>TVA 10/2024</t>
    </r>
  </si>
  <si>
    <r>
      <rPr>
        <sz val="6"/>
        <rFont val="Arial"/>
      </rPr>
      <t>QONTO1018</t>
    </r>
  </si>
  <si>
    <r>
      <rPr>
        <sz val="7"/>
        <rFont val="Arial"/>
      </rPr>
      <t>QU</t>
    </r>
  </si>
  <si>
    <r>
      <rPr>
        <sz val="7"/>
        <rFont val="Arial"/>
      </rPr>
      <t>ME HEURTEL</t>
    </r>
  </si>
  <si>
    <r>
      <rPr>
        <sz val="6"/>
        <rFont val="Arial"/>
      </rPr>
      <t>DGL-2024-1276</t>
    </r>
  </si>
  <si>
    <r>
      <rPr>
        <sz val="7"/>
        <rFont val="Arial"/>
      </rPr>
      <t>AC</t>
    </r>
  </si>
  <si>
    <r>
      <rPr>
        <sz val="7"/>
        <rFont val="Arial"/>
      </rPr>
      <t>Electricite De France</t>
    </r>
  </si>
  <si>
    <r>
      <rPr>
        <sz val="6"/>
        <rFont val="Arial"/>
      </rPr>
      <t>2411-RTVA-000001</t>
    </r>
  </si>
  <si>
    <r>
      <rPr>
        <sz val="7"/>
        <rFont val="Arial"/>
      </rPr>
      <t>OD</t>
    </r>
  </si>
  <si>
    <r>
      <rPr>
        <sz val="7"/>
        <rFont val="Arial"/>
      </rPr>
      <t>TVA 11/2024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</si>
  <si>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</si>
  <si>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</si>
  <si>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4456620  Tva déductible 5.5%</t>
    </r>
  </si>
  <si>
    <r>
      <rPr>
        <sz val="7"/>
        <rFont val="Arial"/>
      </rPr>
      <t>AC</t>
    </r>
  </si>
  <si>
    <r>
      <rPr>
        <sz val="7"/>
        <rFont val="Arial"/>
      </rPr>
      <t>Electricite De France - 10/09/2024</t>
    </r>
  </si>
  <si>
    <r>
      <rPr>
        <sz val="6"/>
        <rFont val="Arial"/>
      </rPr>
      <t>A</t>
    </r>
  </si>
  <si>
    <r>
      <rPr>
        <sz val="6"/>
        <rFont val="Arial"/>
      </rPr>
      <t>2409-RTVA-000001</t>
    </r>
  </si>
  <si>
    <r>
      <rPr>
        <sz val="7"/>
        <rFont val="Arial"/>
      </rPr>
      <t>OD</t>
    </r>
  </si>
  <si>
    <r>
      <rPr>
        <sz val="7"/>
        <rFont val="Arial"/>
      </rPr>
      <t>TVA 09/2024</t>
    </r>
  </si>
  <si>
    <r>
      <rPr>
        <sz val="6"/>
        <rFont val="Arial"/>
      </rPr>
      <t>A</t>
    </r>
  </si>
  <si>
    <r>
      <rPr>
        <sz val="7"/>
        <rFont val="Arial"/>
      </rPr>
      <t>OD</t>
    </r>
  </si>
  <si>
    <r>
      <rPr>
        <sz val="7"/>
        <rFont val="Arial"/>
      </rPr>
      <t>ECART TVA</t>
    </r>
  </si>
  <si>
    <r>
      <rPr>
        <sz val="6"/>
        <rFont val="Arial"/>
      </rPr>
      <t>A</t>
    </r>
  </si>
  <si>
    <r>
      <rPr>
        <sz val="7"/>
        <rFont val="Arial"/>
      </rPr>
      <t>AC</t>
    </r>
  </si>
  <si>
    <r>
      <rPr>
        <sz val="7"/>
        <rFont val="Arial"/>
      </rPr>
      <t>EDF</t>
    </r>
  </si>
  <si>
    <r>
      <rPr>
        <sz val="6"/>
        <rFont val="Arial"/>
      </rPr>
      <t>2410-RTVA-000001</t>
    </r>
  </si>
  <si>
    <r>
      <rPr>
        <sz val="7"/>
        <rFont val="Arial"/>
      </rPr>
      <t>OD</t>
    </r>
  </si>
  <si>
    <r>
      <rPr>
        <sz val="7"/>
        <rFont val="Arial"/>
      </rPr>
      <t>TVA 10/2024</t>
    </r>
  </si>
  <si>
    <r>
      <rPr>
        <sz val="6"/>
        <rFont val="Arial"/>
      </rPr>
      <t>DGL-2024-1276</t>
    </r>
  </si>
  <si>
    <r>
      <rPr>
        <sz val="7"/>
        <rFont val="Arial"/>
      </rPr>
      <t>AC</t>
    </r>
  </si>
  <si>
    <r>
      <rPr>
        <sz val="7"/>
        <rFont val="Arial"/>
      </rPr>
      <t>Electricite De France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</si>
  <si>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</si>
  <si>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</si>
  <si>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4456700  Crédit de TVA à reporter</t>
    </r>
  </si>
  <si>
    <r>
      <rPr>
        <sz val="6"/>
        <rFont val="Arial"/>
      </rPr>
      <t>TVA247</t>
    </r>
  </si>
  <si>
    <r>
      <rPr>
        <sz val="7"/>
        <rFont val="Arial"/>
      </rPr>
      <t>OD</t>
    </r>
  </si>
  <si>
    <r>
      <rPr>
        <sz val="7"/>
        <rFont val="Arial"/>
      </rPr>
      <t>OD de TVA 03/2024</t>
    </r>
  </si>
  <si>
    <r>
      <rPr>
        <sz val="6"/>
        <rFont val="Arial"/>
      </rPr>
      <t>A</t>
    </r>
  </si>
  <si>
    <r>
      <rPr>
        <sz val="6"/>
        <rFont val="Arial"/>
      </rPr>
      <t>TVA38</t>
    </r>
  </si>
  <si>
    <r>
      <rPr>
        <sz val="7"/>
        <rFont val="Arial"/>
      </rPr>
      <t>OI</t>
    </r>
  </si>
  <si>
    <r>
      <rPr>
        <sz val="7"/>
        <rFont val="Arial"/>
      </rPr>
      <t>OD de TVA 04/2024</t>
    </r>
  </si>
  <si>
    <r>
      <rPr>
        <sz val="6"/>
        <rFont val="Arial"/>
      </rPr>
      <t>A</t>
    </r>
  </si>
  <si>
    <r>
      <rPr>
        <sz val="6"/>
        <rFont val="Arial"/>
      </rPr>
      <t>TVA41</t>
    </r>
  </si>
  <si>
    <r>
      <rPr>
        <sz val="7"/>
        <rFont val="Arial"/>
      </rPr>
      <t>OI</t>
    </r>
  </si>
  <si>
    <r>
      <rPr>
        <sz val="7"/>
        <rFont val="Arial"/>
      </rPr>
      <t>OD de TVA 05/2024</t>
    </r>
  </si>
  <si>
    <r>
      <rPr>
        <sz val="6"/>
        <rFont val="Arial"/>
      </rPr>
      <t>B</t>
    </r>
  </si>
  <si>
    <r>
      <rPr>
        <sz val="6"/>
        <rFont val="Arial"/>
      </rPr>
      <t>TVA250</t>
    </r>
  </si>
  <si>
    <r>
      <rPr>
        <sz val="7"/>
        <rFont val="Arial"/>
      </rPr>
      <t>OD</t>
    </r>
  </si>
  <si>
    <r>
      <rPr>
        <sz val="7"/>
        <rFont val="Arial"/>
      </rPr>
      <t>OD de TVA 06/2024</t>
    </r>
  </si>
  <si>
    <r>
      <rPr>
        <sz val="6"/>
        <rFont val="Arial"/>
      </rPr>
      <t>B</t>
    </r>
  </si>
  <si>
    <r>
      <rPr>
        <sz val="6"/>
        <rFont val="Arial"/>
      </rPr>
      <t>TVA251</t>
    </r>
  </si>
  <si>
    <r>
      <rPr>
        <sz val="7"/>
        <rFont val="Arial"/>
      </rPr>
      <t>OD</t>
    </r>
  </si>
  <si>
    <r>
      <rPr>
        <sz val="7"/>
        <rFont val="Arial"/>
      </rPr>
      <t>OD de TVA 06/2024</t>
    </r>
  </si>
  <si>
    <r>
      <rPr>
        <sz val="6"/>
        <rFont val="Arial"/>
      </rPr>
      <t>C</t>
    </r>
  </si>
  <si>
    <r>
      <rPr>
        <sz val="6"/>
        <rFont val="Arial"/>
      </rPr>
      <t>TVA252</t>
    </r>
  </si>
  <si>
    <r>
      <rPr>
        <sz val="7"/>
        <rFont val="Arial"/>
      </rPr>
      <t>OD</t>
    </r>
  </si>
  <si>
    <r>
      <rPr>
        <sz val="7"/>
        <rFont val="Arial"/>
      </rPr>
      <t>OD de TVA 07/2024</t>
    </r>
  </si>
  <si>
    <r>
      <rPr>
        <sz val="6"/>
        <rFont val="Arial"/>
      </rPr>
      <t>C</t>
    </r>
  </si>
  <si>
    <r>
      <rPr>
        <sz val="6"/>
        <rFont val="Arial"/>
      </rPr>
      <t>TVA253</t>
    </r>
  </si>
  <si>
    <r>
      <rPr>
        <sz val="7"/>
        <rFont val="Arial"/>
      </rPr>
      <t>OD</t>
    </r>
  </si>
  <si>
    <r>
      <rPr>
        <sz val="7"/>
        <rFont val="Arial"/>
      </rPr>
      <t>OD de TVA 07/2024</t>
    </r>
  </si>
  <si>
    <r>
      <rPr>
        <sz val="6"/>
        <rFont val="Arial"/>
      </rPr>
      <t>D</t>
    </r>
  </si>
  <si>
    <r>
      <rPr>
        <sz val="6"/>
        <rFont val="Arial"/>
      </rPr>
      <t>TVA256</t>
    </r>
  </si>
  <si>
    <r>
      <rPr>
        <sz val="7"/>
        <rFont val="Arial"/>
      </rPr>
      <t>OD</t>
    </r>
  </si>
  <si>
    <r>
      <rPr>
        <sz val="7"/>
        <rFont val="Arial"/>
      </rPr>
      <t>OD de TVA 08/2024</t>
    </r>
  </si>
  <si>
    <r>
      <rPr>
        <sz val="6"/>
        <rFont val="Arial"/>
      </rPr>
      <t>D</t>
    </r>
  </si>
  <si>
    <r>
      <rPr>
        <sz val="6"/>
        <rFont val="Arial"/>
      </rPr>
      <t>2409-RTVA-000001</t>
    </r>
  </si>
  <si>
    <r>
      <rPr>
        <sz val="7"/>
        <rFont val="Arial"/>
      </rPr>
      <t>OD</t>
    </r>
  </si>
  <si>
    <r>
      <rPr>
        <sz val="7"/>
        <rFont val="Arial"/>
      </rPr>
      <t>TVA 09/2024</t>
    </r>
  </si>
  <si>
    <r>
      <rPr>
        <sz val="6"/>
        <rFont val="Arial"/>
      </rPr>
      <t>A</t>
    </r>
  </si>
  <si>
    <r>
      <rPr>
        <sz val="6"/>
        <rFont val="Arial"/>
      </rPr>
      <t>2410-RTVA-000001</t>
    </r>
  </si>
  <si>
    <r>
      <rPr>
        <sz val="7"/>
        <rFont val="Arial"/>
      </rPr>
      <t>OD</t>
    </r>
  </si>
  <si>
    <r>
      <rPr>
        <sz val="7"/>
        <rFont val="Arial"/>
      </rPr>
      <t>TVA 10/2024</t>
    </r>
  </si>
  <si>
    <r>
      <rPr>
        <sz val="6"/>
        <rFont val="Arial"/>
      </rPr>
      <t>A</t>
    </r>
  </si>
  <si>
    <r>
      <rPr>
        <sz val="6"/>
        <rFont val="Arial"/>
      </rPr>
      <t>2411-RTVA-000001</t>
    </r>
  </si>
  <si>
    <r>
      <rPr>
        <sz val="7"/>
        <rFont val="Arial"/>
      </rPr>
      <t>OD</t>
    </r>
  </si>
  <si>
    <r>
      <rPr>
        <sz val="7"/>
        <rFont val="Arial"/>
      </rPr>
      <t>TVA 11/2024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</si>
  <si>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</si>
  <si>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</si>
  <si>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4457140  TVA collectée 20% - Prestation de services</t>
    </r>
  </si>
  <si>
    <r>
      <rPr>
        <sz val="6"/>
        <rFont val="Arial"/>
      </rPr>
      <t>1TR2024</t>
    </r>
  </si>
  <si>
    <r>
      <rPr>
        <sz val="7"/>
        <rFont val="Arial"/>
      </rPr>
      <t>QU</t>
    </r>
  </si>
  <si>
    <r>
      <rPr>
        <sz val="7"/>
        <rFont val="Arial"/>
      </rPr>
      <t>Loyer - La PlateForme du Bâtiment</t>
    </r>
  </si>
  <si>
    <r>
      <rPr>
        <sz val="6"/>
        <rFont val="Arial"/>
      </rPr>
      <t>A</t>
    </r>
  </si>
  <si>
    <r>
      <rPr>
        <sz val="6"/>
        <rFont val="Arial"/>
      </rPr>
      <t>1TR2024</t>
    </r>
  </si>
  <si>
    <r>
      <rPr>
        <sz val="7"/>
        <rFont val="Arial"/>
      </rPr>
      <t>QU</t>
    </r>
  </si>
  <si>
    <r>
      <rPr>
        <sz val="7"/>
        <rFont val="Arial"/>
      </rPr>
      <t>Loyer - La PlateForme du Bâtiment</t>
    </r>
  </si>
  <si>
    <r>
      <rPr>
        <sz val="6"/>
        <rFont val="Arial"/>
      </rPr>
      <t>A</t>
    </r>
  </si>
  <si>
    <r>
      <rPr>
        <sz val="10"/>
        <color rgb="FF1F78AC"/>
        <rFont val="Arial"/>
      </rPr>
      <t>DGL EXPERTS CONSEILS</t>
    </r>
  </si>
  <si>
    <r>
      <rPr>
        <sz val="8.5"/>
        <color rgb="FF1F78AC"/>
        <rFont val="Arial"/>
      </rPr>
      <t xml:space="preserve">- 10:36  </t>
    </r>
    <r>
      <rPr>
        <sz val="10"/>
        <color rgb="FF1F78AC"/>
        <rFont val="Arial"/>
      </rPr>
      <t>Page - 6</t>
    </r>
  </si>
  <si>
    <r>
      <rPr>
        <sz val="10"/>
        <color rgb="FF1F78AC"/>
        <rFont val="Arial"/>
      </rPr>
      <t>Edition provisoire  Du 01/01/2024 au 30/11/2024</t>
    </r>
  </si>
  <si>
    <r>
      <rPr>
        <sz val="10"/>
        <color rgb="FF1F78AC"/>
        <rFont val="Arial"/>
      </rPr>
      <t>Exprimé en euros</t>
    </r>
  </si>
  <si>
    <r>
      <rPr>
        <b/>
        <sz val="8.5"/>
        <color rgb="FF1F78AC"/>
        <rFont val="Arial"/>
      </rPr>
      <t>Date  Pièce  Jnl  Libellé compte  Débit  Let.  Crédit  Solde</t>
    </r>
  </si>
  <si>
    <r>
      <rPr>
        <b/>
        <sz val="8.5"/>
        <color rgb="FF334357"/>
        <rFont val="Arial"/>
      </rPr>
      <t>Compte 4457140  TVA collectée 20% - Prestation de services</t>
    </r>
  </si>
  <si>
    <r>
      <rPr>
        <b/>
        <sz val="7"/>
        <color rgb="FF1F78AC"/>
        <rFont val="Arial"/>
      </rPr>
      <t>(Suite)</t>
    </r>
  </si>
  <si>
    <r>
      <rPr>
        <sz val="6"/>
        <rFont val="Arial"/>
      </rPr>
      <t>TVA240</t>
    </r>
  </si>
  <si>
    <r>
      <rPr>
        <sz val="7"/>
        <rFont val="Arial"/>
      </rPr>
      <t>OD</t>
    </r>
  </si>
  <si>
    <r>
      <rPr>
        <sz val="7"/>
        <rFont val="Arial"/>
      </rPr>
      <t>OD de TVA 01/2024</t>
    </r>
  </si>
  <si>
    <r>
      <rPr>
        <sz val="6"/>
        <rFont val="Arial"/>
      </rPr>
      <t>A</t>
    </r>
  </si>
  <si>
    <r>
      <rPr>
        <sz val="6"/>
        <rFont val="Arial"/>
      </rPr>
      <t>01/24</t>
    </r>
  </si>
  <si>
    <r>
      <rPr>
        <sz val="7"/>
        <rFont val="Arial"/>
      </rPr>
      <t>QU</t>
    </r>
  </si>
  <si>
    <r>
      <rPr>
        <sz val="7"/>
        <rFont val="Arial"/>
      </rPr>
      <t>Loyer - SARL CHATELLIER</t>
    </r>
  </si>
  <si>
    <r>
      <rPr>
        <sz val="6"/>
        <rFont val="Arial"/>
      </rPr>
      <t>B</t>
    </r>
  </si>
  <si>
    <r>
      <rPr>
        <sz val="6"/>
        <rFont val="Arial"/>
      </rPr>
      <t>02/24</t>
    </r>
  </si>
  <si>
    <r>
      <rPr>
        <sz val="7"/>
        <rFont val="Arial"/>
      </rPr>
      <t>QU</t>
    </r>
  </si>
  <si>
    <r>
      <rPr>
        <sz val="7"/>
        <rFont val="Arial"/>
      </rPr>
      <t>Loyer - SARL CHATELLIER</t>
    </r>
  </si>
  <si>
    <r>
      <rPr>
        <sz val="6"/>
        <rFont val="Arial"/>
      </rPr>
      <t>B</t>
    </r>
  </si>
  <si>
    <r>
      <rPr>
        <sz val="6"/>
        <rFont val="Arial"/>
      </rPr>
      <t>TVA243</t>
    </r>
  </si>
  <si>
    <r>
      <rPr>
        <sz val="7"/>
        <rFont val="Arial"/>
      </rPr>
      <t>OD</t>
    </r>
  </si>
  <si>
    <r>
      <rPr>
        <sz val="7"/>
        <rFont val="Arial"/>
      </rPr>
      <t>OD de TVA 02/2024</t>
    </r>
  </si>
  <si>
    <r>
      <rPr>
        <sz val="6"/>
        <rFont val="Arial"/>
      </rPr>
      <t>B</t>
    </r>
  </si>
  <si>
    <r>
      <rPr>
        <sz val="7"/>
        <rFont val="Arial"/>
      </rPr>
      <t>OD</t>
    </r>
  </si>
  <si>
    <r>
      <rPr>
        <sz val="7"/>
        <rFont val="Arial"/>
      </rPr>
      <t>Ecart de règlement TVA collectée</t>
    </r>
  </si>
  <si>
    <r>
      <rPr>
        <sz val="6"/>
        <rFont val="Arial"/>
      </rPr>
      <t>B</t>
    </r>
  </si>
  <si>
    <r>
      <rPr>
        <sz val="6"/>
        <rFont val="Arial"/>
      </rPr>
      <t>2TR2024</t>
    </r>
  </si>
  <si>
    <r>
      <rPr>
        <sz val="7"/>
        <rFont val="Arial"/>
      </rPr>
      <t>QU</t>
    </r>
  </si>
  <si>
    <r>
      <rPr>
        <sz val="7"/>
        <rFont val="Arial"/>
      </rPr>
      <t>Loyer - La PlateForme du Bâtiment</t>
    </r>
  </si>
  <si>
    <r>
      <rPr>
        <sz val="6"/>
        <rFont val="Arial"/>
      </rPr>
      <t>C</t>
    </r>
  </si>
  <si>
    <r>
      <rPr>
        <sz val="6"/>
        <rFont val="Arial"/>
      </rPr>
      <t>2TR2024</t>
    </r>
  </si>
  <si>
    <r>
      <rPr>
        <sz val="7"/>
        <rFont val="Arial"/>
      </rPr>
      <t>QU</t>
    </r>
  </si>
  <si>
    <r>
      <rPr>
        <sz val="7"/>
        <rFont val="Arial"/>
      </rPr>
      <t>Loyer - La PlateForme du Bâtiment</t>
    </r>
  </si>
  <si>
    <r>
      <rPr>
        <sz val="6"/>
        <rFont val="Arial"/>
      </rPr>
      <t>C</t>
    </r>
  </si>
  <si>
    <r>
      <rPr>
        <sz val="6"/>
        <rFont val="Arial"/>
      </rPr>
      <t>03/2024</t>
    </r>
  </si>
  <si>
    <r>
      <rPr>
        <sz val="7"/>
        <rFont val="Arial"/>
      </rPr>
      <t>QU</t>
    </r>
  </si>
  <si>
    <r>
      <rPr>
        <sz val="7"/>
        <rFont val="Arial"/>
      </rPr>
      <t>Loyer - SARL CHATELLIER</t>
    </r>
  </si>
  <si>
    <r>
      <rPr>
        <sz val="6"/>
        <rFont val="Arial"/>
      </rPr>
      <t>C</t>
    </r>
  </si>
  <si>
    <r>
      <rPr>
        <sz val="7"/>
        <rFont val="Arial"/>
      </rPr>
      <t>OD</t>
    </r>
  </si>
  <si>
    <r>
      <rPr>
        <sz val="7"/>
        <rFont val="Arial"/>
      </rPr>
      <t>Ecart de règlement TVA collectée</t>
    </r>
  </si>
  <si>
    <r>
      <rPr>
        <sz val="6"/>
        <rFont val="Arial"/>
      </rPr>
      <t>C</t>
    </r>
  </si>
  <si>
    <r>
      <rPr>
        <sz val="6"/>
        <rFont val="Arial"/>
      </rPr>
      <t>TVA36</t>
    </r>
  </si>
  <si>
    <r>
      <rPr>
        <sz val="7"/>
        <rFont val="Arial"/>
      </rPr>
      <t>OI</t>
    </r>
  </si>
  <si>
    <r>
      <rPr>
        <sz val="7"/>
        <rFont val="Arial"/>
      </rPr>
      <t>OD de TVA 04/2024</t>
    </r>
  </si>
  <si>
    <r>
      <rPr>
        <sz val="6"/>
        <rFont val="Arial"/>
      </rPr>
      <t>C</t>
    </r>
  </si>
  <si>
    <r>
      <rPr>
        <sz val="6"/>
        <rFont val="Arial"/>
      </rPr>
      <t>04/2024</t>
    </r>
  </si>
  <si>
    <r>
      <rPr>
        <sz val="7"/>
        <rFont val="Arial"/>
      </rPr>
      <t>QU</t>
    </r>
  </si>
  <si>
    <r>
      <rPr>
        <sz val="7"/>
        <rFont val="Arial"/>
      </rPr>
      <t>Loyer - SARL CHATELLIER</t>
    </r>
  </si>
  <si>
    <r>
      <rPr>
        <sz val="6"/>
        <rFont val="Arial"/>
      </rPr>
      <t>D</t>
    </r>
  </si>
  <si>
    <r>
      <rPr>
        <sz val="6"/>
        <rFont val="Arial"/>
      </rPr>
      <t>05/2024</t>
    </r>
  </si>
  <si>
    <r>
      <rPr>
        <sz val="7"/>
        <rFont val="Arial"/>
      </rPr>
      <t>QU</t>
    </r>
  </si>
  <si>
    <r>
      <rPr>
        <sz val="7"/>
        <rFont val="Arial"/>
      </rPr>
      <t>Loyer - SARL CHATELLIER</t>
    </r>
  </si>
  <si>
    <r>
      <rPr>
        <sz val="6"/>
        <rFont val="Arial"/>
      </rPr>
      <t>D</t>
    </r>
  </si>
  <si>
    <r>
      <rPr>
        <sz val="6"/>
        <rFont val="Arial"/>
      </rPr>
      <t>06/2024</t>
    </r>
  </si>
  <si>
    <r>
      <rPr>
        <sz val="7"/>
        <rFont val="Arial"/>
      </rPr>
      <t>QU</t>
    </r>
  </si>
  <si>
    <r>
      <rPr>
        <sz val="7"/>
        <rFont val="Arial"/>
      </rPr>
      <t>Loyer - SARL CHATELLIER</t>
    </r>
  </si>
  <si>
    <r>
      <rPr>
        <sz val="6"/>
        <rFont val="Arial"/>
      </rPr>
      <t>D</t>
    </r>
  </si>
  <si>
    <r>
      <rPr>
        <sz val="6"/>
        <rFont val="Arial"/>
      </rPr>
      <t>TVA248</t>
    </r>
  </si>
  <si>
    <r>
      <rPr>
        <sz val="7"/>
        <rFont val="Arial"/>
      </rPr>
      <t>OD</t>
    </r>
  </si>
  <si>
    <r>
      <rPr>
        <sz val="7"/>
        <rFont val="Arial"/>
      </rPr>
      <t>OD de TVA 06/2024</t>
    </r>
  </si>
  <si>
    <r>
      <rPr>
        <sz val="6"/>
        <rFont val="Arial"/>
      </rPr>
      <t>D</t>
    </r>
  </si>
  <si>
    <r>
      <rPr>
        <sz val="7"/>
        <rFont val="Arial"/>
      </rPr>
      <t>OD</t>
    </r>
  </si>
  <si>
    <r>
      <rPr>
        <sz val="7"/>
        <rFont val="Arial"/>
      </rPr>
      <t>Ecart de règlement TVA collectée</t>
    </r>
  </si>
  <si>
    <r>
      <rPr>
        <sz val="6"/>
        <rFont val="Arial"/>
      </rPr>
      <t>D</t>
    </r>
  </si>
  <si>
    <r>
      <rPr>
        <sz val="6"/>
        <rFont val="Arial"/>
      </rPr>
      <t>3TR2024</t>
    </r>
  </si>
  <si>
    <r>
      <rPr>
        <sz val="7"/>
        <rFont val="Arial"/>
      </rPr>
      <t>QU</t>
    </r>
  </si>
  <si>
    <r>
      <rPr>
        <sz val="7"/>
        <rFont val="Arial"/>
      </rPr>
      <t>LA PLATEFORME DU BAT LOYER TVA</t>
    </r>
  </si>
  <si>
    <r>
      <rPr>
        <sz val="6"/>
        <rFont val="Arial"/>
      </rPr>
      <t>E</t>
    </r>
  </si>
  <si>
    <r>
      <rPr>
        <sz val="6"/>
        <rFont val="Arial"/>
      </rPr>
      <t>3TR2024</t>
    </r>
  </si>
  <si>
    <r>
      <rPr>
        <sz val="7"/>
        <rFont val="Arial"/>
      </rPr>
      <t>QU</t>
    </r>
  </si>
  <si>
    <r>
      <rPr>
        <sz val="7"/>
        <rFont val="Arial"/>
      </rPr>
      <t>LA PLATEFORME DU BAT TF TVA</t>
    </r>
  </si>
  <si>
    <r>
      <rPr>
        <sz val="6"/>
        <rFont val="Arial"/>
      </rPr>
      <t>E</t>
    </r>
  </si>
  <si>
    <r>
      <rPr>
        <sz val="6"/>
        <rFont val="Arial"/>
      </rPr>
      <t>3TR2024</t>
    </r>
  </si>
  <si>
    <r>
      <rPr>
        <sz val="7"/>
        <rFont val="Arial"/>
      </rPr>
      <t>QU</t>
    </r>
  </si>
  <si>
    <r>
      <rPr>
        <sz val="7"/>
        <rFont val="Arial"/>
      </rPr>
      <t>LA PLATEFORME DU BAT RAPPEL LO</t>
    </r>
  </si>
  <si>
    <r>
      <rPr>
        <sz val="6"/>
        <rFont val="Arial"/>
      </rPr>
      <t>E</t>
    </r>
  </si>
  <si>
    <r>
      <rPr>
        <sz val="6"/>
        <rFont val="Arial"/>
      </rPr>
      <t>07/2024</t>
    </r>
  </si>
  <si>
    <r>
      <rPr>
        <sz val="7"/>
        <rFont val="Arial"/>
      </rPr>
      <t>QU</t>
    </r>
  </si>
  <si>
    <r>
      <rPr>
        <sz val="7"/>
        <rFont val="Arial"/>
      </rPr>
      <t>Loyer - SARL CHATELLIER</t>
    </r>
  </si>
  <si>
    <r>
      <rPr>
        <sz val="6"/>
        <rFont val="Arial"/>
      </rPr>
      <t>E</t>
    </r>
  </si>
  <si>
    <r>
      <rPr>
        <sz val="6"/>
        <rFont val="Arial"/>
      </rPr>
      <t>TVA254</t>
    </r>
  </si>
  <si>
    <r>
      <rPr>
        <sz val="7"/>
        <rFont val="Arial"/>
      </rPr>
      <t>OD</t>
    </r>
  </si>
  <si>
    <r>
      <rPr>
        <sz val="7"/>
        <rFont val="Arial"/>
      </rPr>
      <t>OD de TVA 08/2024</t>
    </r>
  </si>
  <si>
    <r>
      <rPr>
        <sz val="6"/>
        <rFont val="Arial"/>
      </rPr>
      <t>E</t>
    </r>
  </si>
  <si>
    <r>
      <rPr>
        <sz val="7"/>
        <rFont val="Arial"/>
      </rPr>
      <t>OD</t>
    </r>
  </si>
  <si>
    <r>
      <rPr>
        <sz val="7"/>
        <rFont val="Arial"/>
      </rPr>
      <t>Ecart de règlement TVA collectée</t>
    </r>
  </si>
  <si>
    <r>
      <rPr>
        <sz val="6"/>
        <rFont val="Arial"/>
      </rPr>
      <t>E</t>
    </r>
  </si>
  <si>
    <r>
      <rPr>
        <sz val="6"/>
        <rFont val="Arial"/>
      </rPr>
      <t>VT1001</t>
    </r>
  </si>
  <si>
    <r>
      <rPr>
        <sz val="7"/>
        <rFont val="Arial"/>
      </rPr>
      <t>VC</t>
    </r>
  </si>
  <si>
    <r>
      <rPr>
        <sz val="7"/>
        <rFont val="Arial"/>
      </rPr>
      <t>LA PLATEFORME DU BATIMENT - 4T2024</t>
    </r>
  </si>
  <si>
    <r>
      <rPr>
        <sz val="6"/>
        <rFont val="Arial"/>
      </rPr>
      <t>VT1001</t>
    </r>
  </si>
  <si>
    <r>
      <rPr>
        <sz val="7"/>
        <rFont val="Arial"/>
      </rPr>
      <t>VC</t>
    </r>
  </si>
  <si>
    <r>
      <rPr>
        <sz val="7"/>
        <rFont val="Arial"/>
      </rPr>
      <t>LA PLATEFORME DU BATIMENT - 4T2024</t>
    </r>
  </si>
  <si>
    <r>
      <rPr>
        <sz val="6"/>
        <rFont val="Arial"/>
      </rPr>
      <t>VT1001</t>
    </r>
  </si>
  <si>
    <r>
      <rPr>
        <sz val="7"/>
        <rFont val="Arial"/>
      </rPr>
      <t>VC</t>
    </r>
  </si>
  <si>
    <r>
      <rPr>
        <sz val="7"/>
        <rFont val="Arial"/>
      </rPr>
      <t>LA PLATEFORME DU BATIMENT - 4T2024</t>
    </r>
  </si>
  <si>
    <r>
      <rPr>
        <sz val="7"/>
        <rFont val="Arial"/>
      </rPr>
      <t>VC</t>
    </r>
  </si>
  <si>
    <r>
      <rPr>
        <sz val="7"/>
        <rFont val="Arial"/>
      </rPr>
      <t>SARL CHATELIER octobre 24</t>
    </r>
  </si>
  <si>
    <r>
      <rPr>
        <sz val="6"/>
        <rFont val="Arial"/>
      </rPr>
      <t>A</t>
    </r>
  </si>
  <si>
    <r>
      <rPr>
        <sz val="7"/>
        <rFont val="Arial"/>
      </rPr>
      <t>VC</t>
    </r>
  </si>
  <si>
    <r>
      <rPr>
        <sz val="7"/>
        <rFont val="Arial"/>
      </rPr>
      <t>SARL CHATELIER - Août 2024</t>
    </r>
  </si>
  <si>
    <r>
      <rPr>
        <sz val="6"/>
        <rFont val="Arial"/>
      </rPr>
      <t>A</t>
    </r>
  </si>
  <si>
    <r>
      <rPr>
        <sz val="7"/>
        <rFont val="Arial"/>
      </rPr>
      <t>VC</t>
    </r>
  </si>
  <si>
    <r>
      <rPr>
        <sz val="7"/>
        <rFont val="Arial"/>
      </rPr>
      <t>SARL CHATELIER - Septembre 2024</t>
    </r>
  </si>
  <si>
    <r>
      <rPr>
        <sz val="6"/>
        <rFont val="Arial"/>
      </rPr>
      <t>A</t>
    </r>
  </si>
  <si>
    <r>
      <rPr>
        <sz val="6"/>
        <rFont val="Arial"/>
      </rPr>
      <t>2409-RTVA-000001</t>
    </r>
  </si>
  <si>
    <r>
      <rPr>
        <sz val="7"/>
        <rFont val="Arial"/>
      </rPr>
      <t>OD</t>
    </r>
  </si>
  <si>
    <r>
      <rPr>
        <sz val="7"/>
        <rFont val="Arial"/>
      </rPr>
      <t>TVA 09/2024</t>
    </r>
  </si>
  <si>
    <r>
      <rPr>
        <sz val="6"/>
        <rFont val="Arial"/>
      </rPr>
      <t>A</t>
    </r>
  </si>
  <si>
    <r>
      <rPr>
        <sz val="7"/>
        <rFont val="Arial"/>
      </rPr>
      <t>OD</t>
    </r>
  </si>
  <si>
    <r>
      <rPr>
        <sz val="7"/>
        <rFont val="Arial"/>
      </rPr>
      <t>ECART TVA</t>
    </r>
  </si>
  <si>
    <r>
      <rPr>
        <sz val="6"/>
        <rFont val="Arial"/>
      </rPr>
      <t>A</t>
    </r>
  </si>
  <si>
    <r>
      <rPr>
        <sz val="6"/>
        <rFont val="Arial"/>
      </rPr>
      <t>2410-RTVA-000001</t>
    </r>
  </si>
  <si>
    <r>
      <rPr>
        <sz val="7"/>
        <rFont val="Arial"/>
      </rPr>
      <t>OD</t>
    </r>
  </si>
  <si>
    <r>
      <rPr>
        <sz val="7"/>
        <rFont val="Arial"/>
      </rPr>
      <t>TVA 10/2024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</si>
  <si>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</si>
  <si>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</si>
  <si>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4551011  THOMAS-BLONDEL Anne-Marie démembré usufruit</t>
    </r>
  </si>
  <si>
    <r>
      <rPr>
        <sz val="6"/>
        <rFont val="Arial"/>
      </rPr>
      <t>A Nouv</t>
    </r>
  </si>
  <si>
    <r>
      <rPr>
        <sz val="7"/>
        <rFont val="Arial"/>
      </rPr>
      <t>AD</t>
    </r>
  </si>
  <si>
    <r>
      <rPr>
        <sz val="7"/>
        <rFont val="Arial"/>
      </rPr>
      <t>THOMAS-BLONDEL Anne-Marie déme</t>
    </r>
  </si>
  <si>
    <r>
      <rPr>
        <sz val="6"/>
        <rFont val="Arial"/>
      </rPr>
      <t>OD</t>
    </r>
  </si>
  <si>
    <r>
      <rPr>
        <sz val="7"/>
        <rFont val="Arial"/>
      </rPr>
      <t>OD</t>
    </r>
  </si>
  <si>
    <r>
      <rPr>
        <sz val="7"/>
        <rFont val="Arial"/>
      </rPr>
      <t>AFFECTATION RESULTAT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</si>
  <si>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</si>
  <si>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</si>
  <si>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THOMAS-BLONDEL Anne-Marie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</si>
  <si>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</si>
  <si>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</si>
  <si>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THOMAS-BLONDEL Anne-Marie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</si>
  <si>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</si>
  <si>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</si>
  <si>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THOMAS-BLONDEL Anne-Marie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</si>
  <si>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</si>
  <si>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</si>
  <si>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THOMAS-BLONDEL Anne-Marie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</si>
  <si>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</si>
  <si>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</si>
  <si>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THOMAS-BLONDEL Anne-Marie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</si>
  <si>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</si>
  <si>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</si>
  <si>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THOMAS-BLONDEL Anne-Marie démembré usufruit</t>
    </r>
  </si>
  <si>
    <r>
      <rPr>
        <sz val="6"/>
        <rFont val="Arial"/>
      </rPr>
      <t>QONTO1007</t>
    </r>
  </si>
  <si>
    <r>
      <rPr>
        <sz val="7"/>
        <rFont val="Arial"/>
      </rPr>
      <t>QU</t>
    </r>
  </si>
  <si>
    <r>
      <rPr>
        <sz val="7"/>
        <rFont val="Arial"/>
      </rPr>
      <t>THOMAS-BLONDEL Anne-Marie</t>
    </r>
  </si>
  <si>
    <r>
      <rPr>
        <sz val="6"/>
        <rFont val="Arial"/>
      </rPr>
      <t>QONTO1023</t>
    </r>
  </si>
  <si>
    <r>
      <rPr>
        <sz val="7"/>
        <rFont val="Arial"/>
      </rPr>
      <t>QU</t>
    </r>
  </si>
  <si>
    <r>
      <rPr>
        <sz val="7"/>
        <rFont val="Arial"/>
      </rPr>
      <t>THOMAS BONDEL ANNE MARIE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</si>
  <si>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</si>
  <si>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</si>
  <si>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4551020  THOMAS Eric</t>
    </r>
  </si>
  <si>
    <r>
      <rPr>
        <sz val="6"/>
        <rFont val="Arial"/>
      </rPr>
      <t>A Nouv</t>
    </r>
  </si>
  <si>
    <r>
      <rPr>
        <sz val="7"/>
        <rFont val="Arial"/>
      </rPr>
      <t>AD</t>
    </r>
  </si>
  <si>
    <r>
      <rPr>
        <sz val="7"/>
        <rFont val="Arial"/>
      </rPr>
      <t>THOMAS Eric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</si>
  <si>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</si>
  <si>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</si>
  <si>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 Eric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</si>
  <si>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</si>
  <si>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</si>
  <si>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 Eric</t>
    </r>
  </si>
  <si>
    <r>
      <rPr>
        <sz val="6"/>
        <rFont val="Arial"/>
      </rPr>
      <t>OD</t>
    </r>
  </si>
  <si>
    <r>
      <rPr>
        <sz val="7"/>
        <rFont val="Arial"/>
      </rPr>
      <t>OD</t>
    </r>
  </si>
  <si>
    <r>
      <rPr>
        <sz val="7"/>
        <rFont val="Arial"/>
      </rPr>
      <t>AFFECTATION RESULTAT</t>
    </r>
  </si>
  <si>
    <r>
      <rPr>
        <sz val="10"/>
        <color rgb="FF1F78AC"/>
        <rFont val="Arial"/>
      </rPr>
      <t>DGL EXPERTS CONSEILS</t>
    </r>
  </si>
  <si>
    <r>
      <rPr>
        <sz val="8.5"/>
        <color rgb="FF1F78AC"/>
        <rFont val="Arial"/>
      </rPr>
      <t xml:space="preserve">- 10:36  </t>
    </r>
    <r>
      <rPr>
        <sz val="10"/>
        <color rgb="FF1F78AC"/>
        <rFont val="Arial"/>
      </rPr>
      <t>Page - 7</t>
    </r>
  </si>
  <si>
    <r>
      <rPr>
        <sz val="14.5"/>
        <color rgb="FFE27720"/>
        <rFont val="Arial"/>
      </rPr>
      <t xml:space="preserve">Grands-livres des comptes généraux
</t>
    </r>
    <r>
      <rPr>
        <sz val="10"/>
        <color rgb="FF1F78AC"/>
        <rFont val="Arial"/>
      </rPr>
      <t>Edition provisoire  Du 01/01/2024 au 30/11/2024  Exprimé en euros</t>
    </r>
  </si>
  <si>
    <r>
      <rPr>
        <b/>
        <sz val="8.5"/>
        <color rgb="FF1F78AC"/>
        <rFont val="Arial"/>
      </rPr>
      <t>Date  Pièce  Jnl  Libellé compte  Débit  Let.  Crédit  Solde</t>
    </r>
  </si>
  <si>
    <r>
      <rPr>
        <b/>
        <sz val="8.5"/>
        <color rgb="FF334357"/>
        <rFont val="Arial"/>
      </rPr>
      <t>Compte 4551020  THOMAS Eric</t>
    </r>
  </si>
  <si>
    <r>
      <rPr>
        <b/>
        <sz val="7"/>
        <color rgb="FF1F78AC"/>
        <rFont val="Arial"/>
      </rPr>
      <t>(Suite)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</si>
  <si>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</si>
  <si>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</si>
  <si>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 Eric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</si>
  <si>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</si>
  <si>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</si>
  <si>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 Eric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</si>
  <si>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</si>
  <si>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</si>
  <si>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 Eric</t>
    </r>
  </si>
  <si>
    <r>
      <rPr>
        <sz val="6"/>
        <rFont val="Arial"/>
      </rPr>
      <t>QONTO1005</t>
    </r>
  </si>
  <si>
    <r>
      <rPr>
        <sz val="7"/>
        <rFont val="Arial"/>
      </rPr>
      <t>QU</t>
    </r>
  </si>
  <si>
    <r>
      <rPr>
        <sz val="7"/>
        <rFont val="Arial"/>
      </rPr>
      <t>THOMAS Eric</t>
    </r>
  </si>
  <si>
    <r>
      <rPr>
        <sz val="6"/>
        <rFont val="Arial"/>
      </rPr>
      <t>QONTO1024</t>
    </r>
  </si>
  <si>
    <r>
      <rPr>
        <sz val="7"/>
        <rFont val="Arial"/>
      </rPr>
      <t>QU</t>
    </r>
  </si>
  <si>
    <r>
      <rPr>
        <sz val="7"/>
        <rFont val="Arial"/>
      </rPr>
      <t>THOMAS ERIC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</si>
  <si>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</si>
  <si>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</si>
  <si>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4551021  THOMAS Eric (donation NP)</t>
    </r>
  </si>
  <si>
    <r>
      <rPr>
        <sz val="6"/>
        <rFont val="Arial"/>
      </rPr>
      <t>A Nouv</t>
    </r>
  </si>
  <si>
    <r>
      <rPr>
        <sz val="7"/>
        <rFont val="Arial"/>
      </rPr>
      <t>AD</t>
    </r>
  </si>
  <si>
    <r>
      <rPr>
        <sz val="7"/>
        <rFont val="Arial"/>
      </rPr>
      <t>THOMAS Eric (donation NP)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</si>
  <si>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</si>
  <si>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</si>
  <si>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4551030  THOMAS Didier</t>
    </r>
  </si>
  <si>
    <r>
      <rPr>
        <sz val="6"/>
        <rFont val="Arial"/>
      </rPr>
      <t>A Nouv</t>
    </r>
  </si>
  <si>
    <r>
      <rPr>
        <sz val="7"/>
        <rFont val="Arial"/>
      </rPr>
      <t>AD</t>
    </r>
  </si>
  <si>
    <r>
      <rPr>
        <sz val="7"/>
        <rFont val="Arial"/>
      </rPr>
      <t>THOMAS Didier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</si>
  <si>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</si>
  <si>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</si>
  <si>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 Didier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</si>
  <si>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</si>
  <si>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</si>
  <si>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 Didier</t>
    </r>
  </si>
  <si>
    <r>
      <rPr>
        <sz val="6"/>
        <rFont val="Arial"/>
      </rPr>
      <t>OD</t>
    </r>
  </si>
  <si>
    <r>
      <rPr>
        <sz val="7"/>
        <rFont val="Arial"/>
      </rPr>
      <t>OD</t>
    </r>
  </si>
  <si>
    <r>
      <rPr>
        <sz val="7"/>
        <rFont val="Arial"/>
      </rPr>
      <t>AFFECTATION RESULTAT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</si>
  <si>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</si>
  <si>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</si>
  <si>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 Didier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</si>
  <si>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</si>
  <si>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</si>
  <si>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 Didier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</si>
  <si>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</si>
  <si>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</si>
  <si>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 Didier</t>
    </r>
  </si>
  <si>
    <r>
      <rPr>
        <sz val="6"/>
        <rFont val="Arial"/>
      </rPr>
      <t>QONTO1003</t>
    </r>
  </si>
  <si>
    <r>
      <rPr>
        <sz val="7"/>
        <rFont val="Arial"/>
      </rPr>
      <t>QU</t>
    </r>
  </si>
  <si>
    <r>
      <rPr>
        <sz val="7"/>
        <rFont val="Arial"/>
      </rPr>
      <t>THOMAS Didier</t>
    </r>
  </si>
  <si>
    <r>
      <rPr>
        <sz val="6"/>
        <rFont val="Arial"/>
      </rPr>
      <t>QONTO1025</t>
    </r>
  </si>
  <si>
    <r>
      <rPr>
        <sz val="7"/>
        <rFont val="Arial"/>
      </rPr>
      <t>QU</t>
    </r>
  </si>
  <si>
    <r>
      <rPr>
        <sz val="7"/>
        <rFont val="Arial"/>
      </rPr>
      <t>THOMAS DIDIER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</si>
  <si>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</si>
  <si>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</si>
  <si>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4551031  THOMAS Didier (donation NP)</t>
    </r>
  </si>
  <si>
    <r>
      <rPr>
        <sz val="6"/>
        <rFont val="Arial"/>
      </rPr>
      <t>A Nouv</t>
    </r>
  </si>
  <si>
    <r>
      <rPr>
        <sz val="7"/>
        <rFont val="Arial"/>
      </rPr>
      <t>AD</t>
    </r>
  </si>
  <si>
    <r>
      <rPr>
        <sz val="7"/>
        <rFont val="Arial"/>
      </rPr>
      <t>THOMAS Didier (donation NP)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</si>
  <si>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</si>
  <si>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</si>
  <si>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4551040  THOMAS Thibault</t>
    </r>
  </si>
  <si>
    <r>
      <rPr>
        <sz val="6"/>
        <rFont val="Arial"/>
      </rPr>
      <t>A Nouv</t>
    </r>
  </si>
  <si>
    <r>
      <rPr>
        <sz val="7"/>
        <rFont val="Arial"/>
      </rPr>
      <t>AD</t>
    </r>
  </si>
  <si>
    <r>
      <rPr>
        <sz val="7"/>
        <rFont val="Arial"/>
      </rPr>
      <t>THOMAS Thibault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</si>
  <si>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</si>
  <si>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</si>
  <si>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 Thibault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</si>
  <si>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</si>
  <si>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</si>
  <si>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 Thibault</t>
    </r>
  </si>
  <si>
    <r>
      <rPr>
        <sz val="6"/>
        <rFont val="Arial"/>
      </rPr>
      <t>OD</t>
    </r>
  </si>
  <si>
    <r>
      <rPr>
        <sz val="7"/>
        <rFont val="Arial"/>
      </rPr>
      <t>OD</t>
    </r>
  </si>
  <si>
    <r>
      <rPr>
        <sz val="7"/>
        <rFont val="Arial"/>
      </rPr>
      <t>AFFECTATION RESULTAT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</si>
  <si>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</si>
  <si>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</si>
  <si>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 Thibault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</si>
  <si>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</si>
  <si>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</si>
  <si>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 Thibault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</si>
  <si>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</si>
  <si>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</si>
  <si>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THOMAS Thibault</t>
    </r>
  </si>
  <si>
    <r>
      <rPr>
        <sz val="6"/>
        <rFont val="Arial"/>
      </rPr>
      <t>QONTO1004</t>
    </r>
  </si>
  <si>
    <r>
      <rPr>
        <sz val="7"/>
        <rFont val="Arial"/>
      </rPr>
      <t>QU</t>
    </r>
  </si>
  <si>
    <r>
      <rPr>
        <sz val="7"/>
        <rFont val="Arial"/>
      </rPr>
      <t>THOMAS Thibault</t>
    </r>
  </si>
  <si>
    <r>
      <rPr>
        <sz val="6"/>
        <rFont val="Arial"/>
      </rPr>
      <t>QONTO1016</t>
    </r>
  </si>
  <si>
    <r>
      <rPr>
        <sz val="7"/>
        <rFont val="Arial"/>
      </rPr>
      <t>QU</t>
    </r>
  </si>
  <si>
    <r>
      <rPr>
        <sz val="7"/>
        <rFont val="Arial"/>
      </rPr>
      <t>THOMAS Thibault</t>
    </r>
  </si>
  <si>
    <r>
      <rPr>
        <sz val="6"/>
        <rFont val="Arial"/>
      </rPr>
      <t>QONTO1017</t>
    </r>
  </si>
  <si>
    <r>
      <rPr>
        <sz val="7"/>
        <rFont val="Arial"/>
      </rPr>
      <t>QU</t>
    </r>
  </si>
  <si>
    <r>
      <rPr>
        <sz val="7"/>
        <rFont val="Arial"/>
      </rPr>
      <t>THOMAS Thibault</t>
    </r>
  </si>
  <si>
    <r>
      <rPr>
        <sz val="6"/>
        <rFont val="Arial"/>
      </rPr>
      <t>QONTO1026</t>
    </r>
  </si>
  <si>
    <r>
      <rPr>
        <sz val="7"/>
        <rFont val="Arial"/>
      </rPr>
      <t>QU</t>
    </r>
  </si>
  <si>
    <r>
      <rPr>
        <sz val="7"/>
        <rFont val="Arial"/>
      </rPr>
      <t>THOMAS THIBAULT</t>
    </r>
  </si>
  <si>
    <r>
      <rPr>
        <sz val="6"/>
        <rFont val="Arial"/>
      </rPr>
      <t>QONTO1027</t>
    </r>
  </si>
  <si>
    <r>
      <rPr>
        <sz val="7"/>
        <rFont val="Arial"/>
      </rPr>
      <t>QU</t>
    </r>
  </si>
  <si>
    <r>
      <rPr>
        <sz val="7"/>
        <rFont val="Arial"/>
      </rPr>
      <t>THOMAS THIBAULT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</si>
  <si>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</si>
  <si>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</si>
  <si>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4551041  THOMAS Thibault (donation NP)</t>
    </r>
  </si>
  <si>
    <r>
      <rPr>
        <sz val="6"/>
        <rFont val="Arial"/>
      </rPr>
      <t>A Nouv</t>
    </r>
  </si>
  <si>
    <r>
      <rPr>
        <sz val="7"/>
        <rFont val="Arial"/>
      </rPr>
      <t>AD</t>
    </r>
  </si>
  <si>
    <r>
      <rPr>
        <sz val="7"/>
        <rFont val="Arial"/>
      </rPr>
      <t>THOMAS Thibault (donation NP)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</si>
  <si>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</si>
  <si>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</si>
  <si>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4671100  Syndicat Copropriété - Charges</t>
    </r>
  </si>
  <si>
    <r>
      <rPr>
        <sz val="6"/>
        <rFont val="Arial"/>
      </rPr>
      <t>2TR2021</t>
    </r>
  </si>
  <si>
    <r>
      <rPr>
        <sz val="7"/>
        <rFont val="Arial"/>
      </rPr>
      <t>AD</t>
    </r>
  </si>
  <si>
    <r>
      <rPr>
        <sz val="7"/>
        <rFont val="Arial"/>
      </rPr>
      <t>GERLOGE APPEL CH 1TR2021</t>
    </r>
  </si>
  <si>
    <r>
      <rPr>
        <sz val="6"/>
        <rFont val="Arial"/>
      </rPr>
      <t>2TR2021</t>
    </r>
  </si>
  <si>
    <r>
      <rPr>
        <sz val="7"/>
        <rFont val="Arial"/>
      </rPr>
      <t>AD</t>
    </r>
  </si>
  <si>
    <r>
      <rPr>
        <sz val="7"/>
        <rFont val="Arial"/>
      </rPr>
      <t>GERLOGE 1 APPEL REMPL POMPES R</t>
    </r>
  </si>
  <si>
    <r>
      <rPr>
        <sz val="6"/>
        <rFont val="Arial"/>
      </rPr>
      <t>2TR2021</t>
    </r>
  </si>
  <si>
    <r>
      <rPr>
        <sz val="7"/>
        <rFont val="Arial"/>
      </rPr>
      <t>AD</t>
    </r>
  </si>
  <si>
    <r>
      <rPr>
        <sz val="7"/>
        <rFont val="Arial"/>
      </rPr>
      <t>GERLOGE 1 APPEL ENTRETIEN PATI</t>
    </r>
  </si>
  <si>
    <r>
      <rPr>
        <sz val="6"/>
        <rFont val="Arial"/>
      </rPr>
      <t>2TR2021</t>
    </r>
  </si>
  <si>
    <r>
      <rPr>
        <sz val="7"/>
        <rFont val="Arial"/>
      </rPr>
      <t>AD</t>
    </r>
  </si>
  <si>
    <r>
      <rPr>
        <sz val="7"/>
        <rFont val="Arial"/>
      </rPr>
      <t>GERLOGE APPEL CH 2TR2021</t>
    </r>
  </si>
  <si>
    <r>
      <rPr>
        <sz val="6"/>
        <rFont val="Arial"/>
      </rPr>
      <t>3TR2021</t>
    </r>
  </si>
  <si>
    <r>
      <rPr>
        <sz val="7"/>
        <rFont val="Arial"/>
      </rPr>
      <t>AD</t>
    </r>
  </si>
  <si>
    <r>
      <rPr>
        <sz val="7"/>
        <rFont val="Arial"/>
      </rPr>
      <t>GERLOGE APPEL CH 3TR2021</t>
    </r>
  </si>
  <si>
    <r>
      <rPr>
        <sz val="6"/>
        <rFont val="Arial"/>
      </rPr>
      <t>.</t>
    </r>
  </si>
  <si>
    <r>
      <rPr>
        <sz val="7"/>
        <rFont val="Arial"/>
      </rPr>
      <t>AD</t>
    </r>
  </si>
  <si>
    <r>
      <rPr>
        <sz val="7"/>
        <rFont val="Arial"/>
      </rPr>
      <t>SDC FLANDRE SUD ASL 4TR2021</t>
    </r>
  </si>
  <si>
    <r>
      <rPr>
        <sz val="10"/>
        <color rgb="FF1F78AC"/>
        <rFont val="Arial"/>
      </rPr>
      <t>DGL EXPERTS CONSEILS</t>
    </r>
  </si>
  <si>
    <r>
      <rPr>
        <sz val="8.5"/>
        <color rgb="FF1F78AC"/>
        <rFont val="Arial"/>
      </rPr>
      <t>21/12/2024 - 10:36</t>
    </r>
  </si>
  <si>
    <r>
      <rPr>
        <sz val="10"/>
        <color rgb="FF1F78AC"/>
        <rFont val="Arial"/>
      </rPr>
      <t>Page - 8</t>
    </r>
  </si>
  <si>
    <r>
      <rPr>
        <sz val="10"/>
        <color rgb="FF1F78AC"/>
        <rFont val="Arial"/>
      </rPr>
      <t>Edition provisoire  Du 01/01/2024 au 30/11/2024</t>
    </r>
  </si>
  <si>
    <r>
      <rPr>
        <sz val="10"/>
        <color rgb="FF1F78AC"/>
        <rFont val="Arial"/>
      </rPr>
      <t>Exprimé en euros</t>
    </r>
  </si>
  <si>
    <r>
      <rPr>
        <b/>
        <sz val="8.5"/>
        <color rgb="FF1F78AC"/>
        <rFont val="Arial"/>
      </rPr>
      <t>Date  Pièce  Jnl  Libellé compte</t>
    </r>
  </si>
  <si>
    <r>
      <rPr>
        <b/>
        <sz val="8.5"/>
        <color rgb="FF1F78AC"/>
        <rFont val="Arial"/>
      </rPr>
      <t>Débit  Let.  Crédit  Solde</t>
    </r>
  </si>
  <si>
    <r>
      <rPr>
        <b/>
        <sz val="8.5"/>
        <color rgb="FF334357"/>
        <rFont val="Arial"/>
      </rPr>
      <t>Compte 4671100  Syndicat Copropriété - Charges</t>
    </r>
  </si>
  <si>
    <r>
      <rPr>
        <b/>
        <sz val="7"/>
        <color rgb="FF1F78AC"/>
        <rFont val="Arial"/>
      </rPr>
      <t>(Suite)</t>
    </r>
  </si>
  <si>
    <r>
      <rPr>
        <sz val="6"/>
        <rFont val="Arial"/>
      </rPr>
      <t>.</t>
    </r>
  </si>
  <si>
    <r>
      <rPr>
        <sz val="7"/>
        <rFont val="Arial"/>
      </rPr>
      <t>AD</t>
    </r>
  </si>
  <si>
    <r>
      <rPr>
        <sz val="7"/>
        <rFont val="Arial"/>
      </rPr>
      <t>ASL CHARGES 1TR2022</t>
    </r>
  </si>
  <si>
    <r>
      <rPr>
        <sz val="6"/>
        <rFont val="Arial"/>
      </rPr>
      <t>.</t>
    </r>
  </si>
  <si>
    <r>
      <rPr>
        <sz val="7"/>
        <rFont val="Arial"/>
      </rPr>
      <t>AD</t>
    </r>
  </si>
  <si>
    <r>
      <rPr>
        <sz val="7"/>
        <rFont val="Arial"/>
      </rPr>
      <t>SDC FLANDRE SUD ASL 3TR23</t>
    </r>
  </si>
  <si>
    <r>
      <rPr>
        <sz val="6"/>
        <rFont val="Arial"/>
      </rPr>
      <t>.</t>
    </r>
  </si>
  <si>
    <r>
      <rPr>
        <sz val="7"/>
        <rFont val="Arial"/>
      </rPr>
      <t>AD</t>
    </r>
  </si>
  <si>
    <r>
      <rPr>
        <sz val="7"/>
        <rFont val="Arial"/>
      </rPr>
      <t>SDC FLANDRE SUD ASL 2TR23</t>
    </r>
  </si>
  <si>
    <r>
      <rPr>
        <sz val="6"/>
        <rFont val="Arial"/>
      </rPr>
      <t>.</t>
    </r>
  </si>
  <si>
    <r>
      <rPr>
        <sz val="7"/>
        <rFont val="Arial"/>
      </rPr>
      <t>AD</t>
    </r>
  </si>
  <si>
    <r>
      <rPr>
        <sz val="7"/>
        <rFont val="Arial"/>
      </rPr>
      <t>SDC FLANDRE SUD ASL 2TR22</t>
    </r>
  </si>
  <si>
    <r>
      <rPr>
        <sz val="6"/>
        <rFont val="Arial"/>
      </rPr>
      <t>.</t>
    </r>
  </si>
  <si>
    <r>
      <rPr>
        <sz val="7"/>
        <rFont val="Arial"/>
      </rPr>
      <t>AD</t>
    </r>
  </si>
  <si>
    <r>
      <rPr>
        <sz val="7"/>
        <rFont val="Arial"/>
      </rPr>
      <t>SDC FLANDRE SUD ASL 3TR22</t>
    </r>
  </si>
  <si>
    <r>
      <rPr>
        <sz val="6"/>
        <rFont val="Arial"/>
      </rPr>
      <t>.</t>
    </r>
  </si>
  <si>
    <r>
      <rPr>
        <sz val="7"/>
        <rFont val="Arial"/>
      </rPr>
      <t>AD</t>
    </r>
  </si>
  <si>
    <r>
      <rPr>
        <sz val="7"/>
        <rFont val="Arial"/>
      </rPr>
      <t>SDC FLANDRE SUD ASL 4TR22</t>
    </r>
  </si>
  <si>
    <r>
      <rPr>
        <sz val="6"/>
        <rFont val="Arial"/>
      </rPr>
      <t>OD</t>
    </r>
  </si>
  <si>
    <r>
      <rPr>
        <sz val="7"/>
        <rFont val="Arial"/>
      </rPr>
      <t>AD</t>
    </r>
  </si>
  <si>
    <r>
      <rPr>
        <sz val="7"/>
        <rFont val="Arial"/>
      </rPr>
      <t>ASL APPEL FDS 1TR2023</t>
    </r>
  </si>
  <si>
    <r>
      <rPr>
        <sz val="6"/>
        <rFont val="Arial"/>
      </rPr>
      <t>OD</t>
    </r>
  </si>
  <si>
    <r>
      <rPr>
        <sz val="7"/>
        <rFont val="Arial"/>
      </rPr>
      <t>AD</t>
    </r>
  </si>
  <si>
    <r>
      <rPr>
        <sz val="7"/>
        <rFont val="Arial"/>
      </rPr>
      <t>ASL APPEL FDS 4TR2023</t>
    </r>
  </si>
  <si>
    <r>
      <rPr>
        <sz val="6"/>
        <rFont val="Arial"/>
      </rPr>
      <t>OD</t>
    </r>
  </si>
  <si>
    <r>
      <rPr>
        <sz val="7"/>
        <rFont val="Arial"/>
      </rPr>
      <t>AD</t>
    </r>
  </si>
  <si>
    <r>
      <rPr>
        <sz val="7"/>
        <rFont val="Arial"/>
      </rPr>
      <t>ASL APPEL FDS 1TR2024</t>
    </r>
  </si>
  <si>
    <r>
      <rPr>
        <sz val="6"/>
        <rFont val="Arial"/>
      </rPr>
      <t>OD</t>
    </r>
  </si>
  <si>
    <r>
      <rPr>
        <sz val="7"/>
        <rFont val="Arial"/>
      </rPr>
      <t>AD</t>
    </r>
  </si>
  <si>
    <r>
      <rPr>
        <sz val="7"/>
        <rFont val="Arial"/>
      </rPr>
      <t>ASL SOLDE AVANCE DIAGNOSTIC B3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</si>
  <si>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</si>
  <si>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</si>
  <si>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SDC FLANDRE SUD APPEL TRVX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</si>
  <si>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</si>
  <si>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</si>
  <si>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OLLIADE APPEL 2TR24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</si>
  <si>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</si>
  <si>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</si>
  <si>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OLLIADE SOLDE CREDITEUR</t>
    </r>
  </si>
  <si>
    <r>
      <rPr>
        <sz val="7"/>
        <rFont val="Arial"/>
      </rPr>
      <t>QU</t>
    </r>
  </si>
  <si>
    <r>
      <rPr>
        <sz val="7"/>
        <rFont val="Arial"/>
      </rPr>
      <t>SDC Fladre Sud (asl) solde CC au 08/09/2024</t>
    </r>
  </si>
  <si>
    <r>
      <rPr>
        <sz val="6"/>
        <rFont val="Arial"/>
      </rPr>
      <t>QONTO1010</t>
    </r>
  </si>
  <si>
    <r>
      <rPr>
        <sz val="7"/>
        <rFont val="Arial"/>
      </rPr>
      <t>QU</t>
    </r>
  </si>
  <si>
    <r>
      <rPr>
        <sz val="7"/>
        <rFont val="Arial"/>
      </rPr>
      <t>SDC Flandre Sud (ASL) solde CC 2021</t>
    </r>
  </si>
  <si>
    <r>
      <rPr>
        <sz val="6"/>
        <rFont val="Arial"/>
      </rPr>
      <t>QONTO1012</t>
    </r>
  </si>
  <si>
    <r>
      <rPr>
        <sz val="7"/>
        <rFont val="Arial"/>
      </rPr>
      <t>QU</t>
    </r>
  </si>
  <si>
    <r>
      <rPr>
        <sz val="7"/>
        <rFont val="Arial"/>
      </rPr>
      <t>SDC Flandre Sud (ASL) Solde 2022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</si>
  <si>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</si>
  <si>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</si>
  <si>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4672100  Cabinet Gerloge - Avance</t>
    </r>
  </si>
  <si>
    <r>
      <rPr>
        <sz val="6"/>
        <rFont val="Arial"/>
      </rPr>
      <t>A Nouv</t>
    </r>
  </si>
  <si>
    <r>
      <rPr>
        <sz val="7"/>
        <rFont val="Arial"/>
      </rPr>
      <t>AD</t>
    </r>
  </si>
  <si>
    <r>
      <rPr>
        <sz val="7"/>
        <rFont val="Arial"/>
      </rPr>
      <t>CABINET GERLOGE- AVANCE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</si>
  <si>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</si>
  <si>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</si>
  <si>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4673000  Carpa consignation loyers</t>
    </r>
  </si>
  <si>
    <r>
      <rPr>
        <sz val="6"/>
        <rFont val="Arial"/>
      </rPr>
      <t>.</t>
    </r>
  </si>
  <si>
    <r>
      <rPr>
        <sz val="7"/>
        <rFont val="Arial"/>
      </rPr>
      <t>OD</t>
    </r>
  </si>
  <si>
    <r>
      <rPr>
        <sz val="7"/>
        <rFont val="Arial"/>
      </rPr>
      <t>CONSIGNATION LOYER 04/24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</si>
  <si>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</si>
  <si>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1F78AC"/>
        <rFont val="Arial"/>
      </rPr>
      <t>Total Classe 4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</si>
  <si>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</si>
  <si>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5040000  BNP Titres</t>
    </r>
  </si>
  <si>
    <r>
      <rPr>
        <sz val="6"/>
        <rFont val="Arial"/>
      </rPr>
      <t>A Nouv</t>
    </r>
  </si>
  <si>
    <r>
      <rPr>
        <sz val="7"/>
        <rFont val="Arial"/>
      </rPr>
      <t>AD</t>
    </r>
  </si>
  <si>
    <r>
      <rPr>
        <sz val="7"/>
        <rFont val="Arial"/>
      </rPr>
      <t>BNP TITRES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</si>
  <si>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</si>
  <si>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</si>
  <si>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5121000  BNP cpte 21.579.242</t>
    </r>
  </si>
  <si>
    <r>
      <rPr>
        <sz val="6"/>
        <rFont val="Arial"/>
      </rPr>
      <t>A Nouv</t>
    </r>
  </si>
  <si>
    <r>
      <rPr>
        <sz val="7"/>
        <rFont val="Arial"/>
      </rPr>
      <t>AD</t>
    </r>
  </si>
  <si>
    <r>
      <rPr>
        <sz val="7"/>
        <rFont val="Arial"/>
      </rPr>
      <t>BNP cpte 21.579.242</t>
    </r>
  </si>
  <si>
    <r>
      <rPr>
        <sz val="6"/>
        <rFont val="Arial"/>
      </rPr>
      <t>.</t>
    </r>
  </si>
  <si>
    <r>
      <rPr>
        <sz val="7"/>
        <rFont val="Arial"/>
      </rPr>
      <t>BNP</t>
    </r>
  </si>
  <si>
    <r>
      <rPr>
        <sz val="7"/>
        <rFont val="Arial"/>
      </rPr>
      <t>BNP cpte 21.579.242 03/01/2024</t>
    </r>
  </si>
  <si>
    <r>
      <rPr>
        <sz val="6"/>
        <rFont val="Arial"/>
      </rPr>
      <t>.</t>
    </r>
  </si>
  <si>
    <r>
      <rPr>
        <sz val="7"/>
        <rFont val="Arial"/>
      </rPr>
      <t>BNP</t>
    </r>
  </si>
  <si>
    <r>
      <rPr>
        <sz val="7"/>
        <rFont val="Arial"/>
      </rPr>
      <t>BNP cpte 21.579.242 02/02/2024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</si>
  <si>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</si>
  <si>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</si>
  <si>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5122000  Quonto</t>
    </r>
  </si>
  <si>
    <r>
      <rPr>
        <sz val="6"/>
        <rFont val="Arial"/>
      </rPr>
      <t>A Nouv</t>
    </r>
  </si>
  <si>
    <r>
      <rPr>
        <sz val="7"/>
        <rFont val="Arial"/>
      </rPr>
      <t>AD</t>
    </r>
  </si>
  <si>
    <r>
      <rPr>
        <sz val="7"/>
        <rFont val="Arial"/>
      </rPr>
      <t>QUONTO</t>
    </r>
  </si>
  <si>
    <r>
      <rPr>
        <sz val="7"/>
        <rFont val="Arial"/>
      </rPr>
      <t>QU</t>
    </r>
  </si>
  <si>
    <r>
      <rPr>
        <sz val="7"/>
        <rFont val="Arial"/>
      </rPr>
      <t>QUONTO 03/01/2024</t>
    </r>
  </si>
  <si>
    <r>
      <rPr>
        <sz val="7"/>
        <rFont val="Arial"/>
      </rPr>
      <t>QU</t>
    </r>
  </si>
  <si>
    <r>
      <rPr>
        <sz val="7"/>
        <rFont val="Arial"/>
      </rPr>
      <t>QUONTO 05/01/2024</t>
    </r>
  </si>
  <si>
    <r>
      <rPr>
        <sz val="7"/>
        <rFont val="Arial"/>
      </rPr>
      <t>QU</t>
    </r>
  </si>
  <si>
    <r>
      <rPr>
        <sz val="7"/>
        <rFont val="Arial"/>
      </rPr>
      <t>QUONTO 09/01/2024</t>
    </r>
  </si>
  <si>
    <r>
      <rPr>
        <sz val="7"/>
        <rFont val="Arial"/>
      </rPr>
      <t>QU</t>
    </r>
  </si>
  <si>
    <r>
      <rPr>
        <sz val="7"/>
        <rFont val="Arial"/>
      </rPr>
      <t>QUONTO 18/01/2024</t>
    </r>
  </si>
  <si>
    <r>
      <rPr>
        <sz val="7"/>
        <rFont val="Arial"/>
      </rPr>
      <t>QU</t>
    </r>
  </si>
  <si>
    <r>
      <rPr>
        <sz val="7"/>
        <rFont val="Arial"/>
      </rPr>
      <t>QUONTO 21/01/2024</t>
    </r>
  </si>
  <si>
    <r>
      <rPr>
        <sz val="7"/>
        <rFont val="Arial"/>
      </rPr>
      <t>QU</t>
    </r>
  </si>
  <si>
    <r>
      <rPr>
        <sz val="7"/>
        <rFont val="Arial"/>
      </rPr>
      <t>QUONTO 22/01/2024</t>
    </r>
  </si>
  <si>
    <r>
      <rPr>
        <sz val="7"/>
        <rFont val="Arial"/>
      </rPr>
      <t>QU</t>
    </r>
  </si>
  <si>
    <r>
      <rPr>
        <sz val="7"/>
        <rFont val="Arial"/>
      </rPr>
      <t>QUONTO 23/01/2024</t>
    </r>
  </si>
  <si>
    <r>
      <rPr>
        <sz val="7"/>
        <rFont val="Arial"/>
      </rPr>
      <t>QU</t>
    </r>
  </si>
  <si>
    <r>
      <rPr>
        <sz val="7"/>
        <rFont val="Arial"/>
      </rPr>
      <t>QUONTO 24/01/2024</t>
    </r>
  </si>
  <si>
    <r>
      <rPr>
        <sz val="7"/>
        <rFont val="Arial"/>
      </rPr>
      <t>QU</t>
    </r>
  </si>
  <si>
    <r>
      <rPr>
        <sz val="7"/>
        <rFont val="Arial"/>
      </rPr>
      <t>QUONTO 25/01/2024</t>
    </r>
  </si>
  <si>
    <r>
      <rPr>
        <sz val="7"/>
        <rFont val="Arial"/>
      </rPr>
      <t>QU</t>
    </r>
  </si>
  <si>
    <r>
      <rPr>
        <sz val="7"/>
        <rFont val="Arial"/>
      </rPr>
      <t>QUONTO 31/01/2024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</si>
  <si>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</si>
  <si>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</si>
  <si>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QUONTO 08/02/2024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</si>
  <si>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</si>
  <si>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</si>
  <si>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QUONTO 13/02/2024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</si>
  <si>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</si>
  <si>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</si>
  <si>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QUONTO 21/02/2024</t>
    </r>
  </si>
  <si>
    <r>
      <rPr>
        <sz val="10"/>
        <color rgb="FF1F78AC"/>
        <rFont val="Arial"/>
      </rPr>
      <t>DGL EXPERTS CONSEILS</t>
    </r>
  </si>
  <si>
    <r>
      <rPr>
        <sz val="8.5"/>
        <color rgb="FF1F78AC"/>
        <rFont val="Arial"/>
      </rPr>
      <t>- 10:36</t>
    </r>
  </si>
  <si>
    <r>
      <rPr>
        <sz val="10"/>
        <color rgb="FF1F78AC"/>
        <rFont val="Arial"/>
      </rPr>
      <t>Page - 9</t>
    </r>
  </si>
  <si>
    <r>
      <rPr>
        <sz val="10"/>
        <color rgb="FF1F78AC"/>
        <rFont val="Arial"/>
      </rPr>
      <t>Edition provisoire  Du 01/01/2024 au 30/11/2024  Exprimé en euros</t>
    </r>
  </si>
  <si>
    <r>
      <rPr>
        <b/>
        <sz val="8.5"/>
        <color rgb="FF1F78AC"/>
        <rFont val="Arial"/>
      </rPr>
      <t>Date  Pièce  Jnl  Libellé compte  Débit  Let.  Crédit  Solde</t>
    </r>
  </si>
  <si>
    <r>
      <rPr>
        <b/>
        <sz val="8.5"/>
        <color rgb="FF334357"/>
        <rFont val="Arial"/>
      </rPr>
      <t>Compte 5122000  Quonto</t>
    </r>
    <r>
      <rPr>
        <b/>
        <sz val="7"/>
        <color rgb="FF1F78AC"/>
        <rFont val="Arial"/>
      </rPr>
      <t xml:space="preserve">  (Suite)</t>
    </r>
  </si>
  <si>
    <r>
      <rPr>
        <sz val="7"/>
        <rFont val="Arial"/>
      </rPr>
      <t>QU</t>
    </r>
  </si>
  <si>
    <r>
      <rPr>
        <sz val="7"/>
        <rFont val="Arial"/>
      </rPr>
      <t>QUONTO 02/03/2024</t>
    </r>
  </si>
  <si>
    <r>
      <rPr>
        <sz val="7"/>
        <rFont val="Arial"/>
      </rPr>
      <t>QU</t>
    </r>
  </si>
  <si>
    <r>
      <rPr>
        <sz val="7"/>
        <rFont val="Arial"/>
      </rPr>
      <t>QUONTO 05/03/2024</t>
    </r>
  </si>
  <si>
    <r>
      <rPr>
        <sz val="7"/>
        <rFont val="Arial"/>
      </rPr>
      <t>QU</t>
    </r>
  </si>
  <si>
    <r>
      <rPr>
        <sz val="7"/>
        <rFont val="Arial"/>
      </rPr>
      <t>QUONTO 06/03/2024</t>
    </r>
  </si>
  <si>
    <r>
      <rPr>
        <sz val="7"/>
        <rFont val="Arial"/>
      </rPr>
      <t>QU</t>
    </r>
  </si>
  <si>
    <r>
      <rPr>
        <sz val="7"/>
        <rFont val="Arial"/>
      </rPr>
      <t>QUONTO 08/03/2024</t>
    </r>
  </si>
  <si>
    <r>
      <rPr>
        <sz val="7"/>
        <rFont val="Arial"/>
      </rPr>
      <t>QU</t>
    </r>
  </si>
  <si>
    <r>
      <rPr>
        <sz val="7"/>
        <rFont val="Arial"/>
      </rPr>
      <t>QUONTO 13/03/2024</t>
    </r>
  </si>
  <si>
    <r>
      <rPr>
        <sz val="7"/>
        <rFont val="Arial"/>
      </rPr>
      <t>QU</t>
    </r>
  </si>
  <si>
    <r>
      <rPr>
        <sz val="7"/>
        <rFont val="Arial"/>
      </rPr>
      <t>QUONTO 21/03/2024</t>
    </r>
  </si>
  <si>
    <r>
      <rPr>
        <sz val="7"/>
        <rFont val="Arial"/>
      </rPr>
      <t>QU</t>
    </r>
  </si>
  <si>
    <r>
      <rPr>
        <sz val="7"/>
        <rFont val="Arial"/>
      </rPr>
      <t>QUONTO 02/04/2024</t>
    </r>
  </si>
  <si>
    <r>
      <rPr>
        <sz val="7"/>
        <rFont val="Arial"/>
      </rPr>
      <t>QU</t>
    </r>
  </si>
  <si>
    <r>
      <rPr>
        <sz val="7"/>
        <rFont val="Arial"/>
      </rPr>
      <t>QUONTO 03/04/2024</t>
    </r>
  </si>
  <si>
    <r>
      <rPr>
        <sz val="7"/>
        <rFont val="Arial"/>
      </rPr>
      <t>QU</t>
    </r>
  </si>
  <si>
    <r>
      <rPr>
        <sz val="7"/>
        <rFont val="Arial"/>
      </rPr>
      <t>QUONTO 03/04/2024</t>
    </r>
  </si>
  <si>
    <r>
      <rPr>
        <sz val="7"/>
        <rFont val="Arial"/>
      </rPr>
      <t>QU</t>
    </r>
  </si>
  <si>
    <r>
      <rPr>
        <sz val="7"/>
        <rFont val="Arial"/>
      </rPr>
      <t>QUONTO 04/04/2024</t>
    </r>
  </si>
  <si>
    <r>
      <rPr>
        <sz val="7"/>
        <rFont val="Arial"/>
      </rPr>
      <t>QU</t>
    </r>
  </si>
  <si>
    <r>
      <rPr>
        <sz val="7"/>
        <rFont val="Arial"/>
      </rPr>
      <t>QUONTO 06/04/2024</t>
    </r>
  </si>
  <si>
    <r>
      <rPr>
        <sz val="7"/>
        <rFont val="Arial"/>
      </rPr>
      <t>QU</t>
    </r>
  </si>
  <si>
    <r>
      <rPr>
        <sz val="7"/>
        <rFont val="Arial"/>
      </rPr>
      <t>QUONTO 08/04/2024</t>
    </r>
  </si>
  <si>
    <r>
      <rPr>
        <sz val="7"/>
        <rFont val="Arial"/>
      </rPr>
      <t>QU</t>
    </r>
  </si>
  <si>
    <r>
      <rPr>
        <sz val="7"/>
        <rFont val="Arial"/>
      </rPr>
      <t>QUONTO 11/04/2024</t>
    </r>
  </si>
  <si>
    <r>
      <rPr>
        <sz val="7"/>
        <rFont val="Arial"/>
      </rPr>
      <t>QU</t>
    </r>
  </si>
  <si>
    <r>
      <rPr>
        <sz val="7"/>
        <rFont val="Arial"/>
      </rPr>
      <t>QUONTO 13/04/2024</t>
    </r>
  </si>
  <si>
    <r>
      <rPr>
        <sz val="7"/>
        <rFont val="Arial"/>
      </rPr>
      <t>QU</t>
    </r>
  </si>
  <si>
    <r>
      <rPr>
        <sz val="7"/>
        <rFont val="Arial"/>
      </rPr>
      <t>QUONTO 23/04/2024</t>
    </r>
  </si>
  <si>
    <r>
      <rPr>
        <sz val="7"/>
        <rFont val="Arial"/>
      </rPr>
      <t>QU</t>
    </r>
  </si>
  <si>
    <r>
      <rPr>
        <sz val="7"/>
        <rFont val="Arial"/>
      </rPr>
      <t>QUONTO 24/04/2024</t>
    </r>
  </si>
  <si>
    <r>
      <rPr>
        <sz val="7"/>
        <rFont val="Arial"/>
      </rPr>
      <t>QU</t>
    </r>
  </si>
  <si>
    <r>
      <rPr>
        <sz val="7"/>
        <rFont val="Arial"/>
      </rPr>
      <t>QUONTO 29/04/2024</t>
    </r>
  </si>
  <si>
    <r>
      <rPr>
        <sz val="7"/>
        <rFont val="Arial"/>
      </rPr>
      <t>QU</t>
    </r>
  </si>
  <si>
    <r>
      <rPr>
        <sz val="7"/>
        <rFont val="Arial"/>
      </rPr>
      <t>QUONTO 07/05/2024</t>
    </r>
  </si>
  <si>
    <r>
      <rPr>
        <sz val="7"/>
        <rFont val="Arial"/>
      </rPr>
      <t>QU</t>
    </r>
  </si>
  <si>
    <r>
      <rPr>
        <sz val="7"/>
        <rFont val="Arial"/>
      </rPr>
      <t>QUONTO 14/05/2024</t>
    </r>
  </si>
  <si>
    <r>
      <rPr>
        <sz val="7"/>
        <rFont val="Arial"/>
      </rPr>
      <t>QU</t>
    </r>
  </si>
  <si>
    <r>
      <rPr>
        <sz val="7"/>
        <rFont val="Arial"/>
      </rPr>
      <t>QUONTO 23/05/2024</t>
    </r>
  </si>
  <si>
    <r>
      <rPr>
        <sz val="7"/>
        <rFont val="Arial"/>
      </rPr>
      <t>QU</t>
    </r>
  </si>
  <si>
    <r>
      <rPr>
        <sz val="7"/>
        <rFont val="Arial"/>
      </rPr>
      <t>QUONTO 24/05/2024</t>
    </r>
  </si>
  <si>
    <r>
      <rPr>
        <sz val="7"/>
        <rFont val="Arial"/>
      </rPr>
      <t>QU</t>
    </r>
  </si>
  <si>
    <r>
      <rPr>
        <sz val="7"/>
        <rFont val="Arial"/>
      </rPr>
      <t>QUONTO 27/05/2024</t>
    </r>
  </si>
  <si>
    <r>
      <rPr>
        <sz val="7"/>
        <rFont val="Arial"/>
      </rPr>
      <t>QU</t>
    </r>
  </si>
  <si>
    <r>
      <rPr>
        <sz val="7"/>
        <rFont val="Arial"/>
      </rPr>
      <t>QUONTO 01/06/2024</t>
    </r>
  </si>
  <si>
    <r>
      <rPr>
        <sz val="7"/>
        <rFont val="Arial"/>
      </rPr>
      <t>QU</t>
    </r>
  </si>
  <si>
    <r>
      <rPr>
        <sz val="7"/>
        <rFont val="Arial"/>
      </rPr>
      <t>QUONTO 03/06/2024</t>
    </r>
  </si>
  <si>
    <r>
      <rPr>
        <sz val="7"/>
        <rFont val="Arial"/>
      </rPr>
      <t>QU</t>
    </r>
  </si>
  <si>
    <r>
      <rPr>
        <sz val="7"/>
        <rFont val="Arial"/>
      </rPr>
      <t>QUONTO 05/06/2024</t>
    </r>
  </si>
  <si>
    <r>
      <rPr>
        <sz val="7"/>
        <rFont val="Arial"/>
      </rPr>
      <t>QU</t>
    </r>
  </si>
  <si>
    <r>
      <rPr>
        <sz val="7"/>
        <rFont val="Arial"/>
      </rPr>
      <t>QUONTO 10/06/2024</t>
    </r>
  </si>
  <si>
    <r>
      <rPr>
        <sz val="7"/>
        <rFont val="Arial"/>
      </rPr>
      <t>QU</t>
    </r>
  </si>
  <si>
    <r>
      <rPr>
        <sz val="7"/>
        <rFont val="Arial"/>
      </rPr>
      <t>QUONTO 11/06/2024</t>
    </r>
  </si>
  <si>
    <r>
      <rPr>
        <sz val="7"/>
        <rFont val="Arial"/>
      </rPr>
      <t>QU</t>
    </r>
  </si>
  <si>
    <r>
      <rPr>
        <sz val="7"/>
        <rFont val="Arial"/>
      </rPr>
      <t>QUONTO 12/06/2024</t>
    </r>
  </si>
  <si>
    <r>
      <rPr>
        <sz val="7"/>
        <rFont val="Arial"/>
      </rPr>
      <t>QU</t>
    </r>
  </si>
  <si>
    <r>
      <rPr>
        <sz val="7"/>
        <rFont val="Arial"/>
      </rPr>
      <t>QUONTO 17/06/2024</t>
    </r>
  </si>
  <si>
    <r>
      <rPr>
        <sz val="7"/>
        <rFont val="Arial"/>
      </rPr>
      <t>QU</t>
    </r>
  </si>
  <si>
    <r>
      <rPr>
        <sz val="7"/>
        <rFont val="Arial"/>
      </rPr>
      <t>QUONTO 23/06/2024</t>
    </r>
  </si>
  <si>
    <r>
      <rPr>
        <sz val="7"/>
        <rFont val="Arial"/>
      </rPr>
      <t>QU</t>
    </r>
  </si>
  <si>
    <r>
      <rPr>
        <sz val="7"/>
        <rFont val="Arial"/>
      </rPr>
      <t>QUONTO 26/06/2024</t>
    </r>
  </si>
  <si>
    <r>
      <rPr>
        <sz val="6"/>
        <rFont val="Arial"/>
      </rPr>
      <t>07/2025</t>
    </r>
  </si>
  <si>
    <r>
      <rPr>
        <sz val="7"/>
        <rFont val="Arial"/>
      </rPr>
      <t>QU</t>
    </r>
  </si>
  <si>
    <r>
      <rPr>
        <sz val="7"/>
        <rFont val="Arial"/>
      </rPr>
      <t>QUONTO 02/07/2024</t>
    </r>
  </si>
  <si>
    <r>
      <rPr>
        <sz val="6"/>
        <rFont val="Arial"/>
      </rPr>
      <t>07/2026</t>
    </r>
  </si>
  <si>
    <r>
      <rPr>
        <sz val="7"/>
        <rFont val="Arial"/>
      </rPr>
      <t>QU</t>
    </r>
  </si>
  <si>
    <r>
      <rPr>
        <sz val="7"/>
        <rFont val="Arial"/>
      </rPr>
      <t>QUONTO 02/07/2024</t>
    </r>
  </si>
  <si>
    <r>
      <rPr>
        <sz val="6"/>
        <rFont val="Arial"/>
      </rPr>
      <t>07/2027</t>
    </r>
  </si>
  <si>
    <r>
      <rPr>
        <sz val="7"/>
        <rFont val="Arial"/>
      </rPr>
      <t>QU</t>
    </r>
  </si>
  <si>
    <r>
      <rPr>
        <sz val="7"/>
        <rFont val="Arial"/>
      </rPr>
      <t>QUONTO 03/07/2024</t>
    </r>
  </si>
  <si>
    <r>
      <rPr>
        <sz val="6"/>
        <rFont val="Arial"/>
      </rPr>
      <t>07/2028</t>
    </r>
  </si>
  <si>
    <r>
      <rPr>
        <sz val="7"/>
        <rFont val="Arial"/>
      </rPr>
      <t>QU</t>
    </r>
  </si>
  <si>
    <r>
      <rPr>
        <sz val="7"/>
        <rFont val="Arial"/>
      </rPr>
      <t>QUONTO 03/07/2024</t>
    </r>
  </si>
  <si>
    <r>
      <rPr>
        <sz val="6"/>
        <rFont val="Arial"/>
      </rPr>
      <t>07/2029</t>
    </r>
  </si>
  <si>
    <r>
      <rPr>
        <sz val="7"/>
        <rFont val="Arial"/>
      </rPr>
      <t>QU</t>
    </r>
  </si>
  <si>
    <r>
      <rPr>
        <sz val="7"/>
        <rFont val="Arial"/>
      </rPr>
      <t>QUONTO 08/07/2024</t>
    </r>
  </si>
  <si>
    <r>
      <rPr>
        <sz val="6"/>
        <rFont val="Arial"/>
      </rPr>
      <t>07/2030</t>
    </r>
  </si>
  <si>
    <r>
      <rPr>
        <sz val="7"/>
        <rFont val="Arial"/>
      </rPr>
      <t>QU</t>
    </r>
  </si>
  <si>
    <r>
      <rPr>
        <sz val="7"/>
        <rFont val="Arial"/>
      </rPr>
      <t>QUONTO 15/07/2024</t>
    </r>
  </si>
  <si>
    <r>
      <rPr>
        <sz val="6"/>
        <rFont val="Arial"/>
      </rPr>
      <t>07/2031</t>
    </r>
  </si>
  <si>
    <r>
      <rPr>
        <sz val="7"/>
        <rFont val="Arial"/>
      </rPr>
      <t>QU</t>
    </r>
  </si>
  <si>
    <r>
      <rPr>
        <sz val="7"/>
        <rFont val="Arial"/>
      </rPr>
      <t>QUONTO 19/07/2024</t>
    </r>
  </si>
  <si>
    <r>
      <rPr>
        <sz val="6"/>
        <rFont val="Arial"/>
      </rPr>
      <t>07/2032</t>
    </r>
  </si>
  <si>
    <r>
      <rPr>
        <sz val="7"/>
        <rFont val="Arial"/>
      </rPr>
      <t>QU</t>
    </r>
  </si>
  <si>
    <r>
      <rPr>
        <sz val="7"/>
        <rFont val="Arial"/>
      </rPr>
      <t>QUONTO 31/07/2024</t>
    </r>
  </si>
  <si>
    <r>
      <rPr>
        <sz val="7"/>
        <rFont val="Arial"/>
      </rPr>
      <t>QU</t>
    </r>
  </si>
  <si>
    <r>
      <rPr>
        <sz val="7"/>
        <rFont val="Arial"/>
      </rPr>
      <t>QUONTO 12/08/2024</t>
    </r>
  </si>
  <si>
    <r>
      <rPr>
        <sz val="7"/>
        <rFont val="Arial"/>
      </rPr>
      <t>QU</t>
    </r>
  </si>
  <si>
    <r>
      <rPr>
        <sz val="7"/>
        <rFont val="Arial"/>
      </rPr>
      <t>QUONTO 13/08/2024</t>
    </r>
  </si>
  <si>
    <r>
      <rPr>
        <sz val="7"/>
        <rFont val="Arial"/>
      </rPr>
      <t>QU</t>
    </r>
  </si>
  <si>
    <r>
      <rPr>
        <sz val="7"/>
        <rFont val="Arial"/>
      </rPr>
      <t>QUONTO 26/08/2024</t>
    </r>
  </si>
  <si>
    <r>
      <rPr>
        <sz val="7"/>
        <rFont val="Arial"/>
      </rPr>
      <t>QU</t>
    </r>
  </si>
  <si>
    <r>
      <rPr>
        <sz val="7"/>
        <rFont val="Arial"/>
      </rPr>
      <t>Rémunération gérant 08/2024</t>
    </r>
  </si>
  <si>
    <r>
      <rPr>
        <sz val="7"/>
        <rFont val="Arial"/>
      </rPr>
      <t>QU</t>
    </r>
  </si>
  <si>
    <r>
      <rPr>
        <sz val="7"/>
        <rFont val="Arial"/>
      </rPr>
      <t>Bureau Vallee</t>
    </r>
  </si>
  <si>
    <r>
      <rPr>
        <sz val="7"/>
        <rFont val="Arial"/>
      </rPr>
      <t>QU</t>
    </r>
  </si>
  <si>
    <r>
      <rPr>
        <sz val="7"/>
        <rFont val="Arial"/>
      </rPr>
      <t>Bureau Vallee</t>
    </r>
  </si>
  <si>
    <r>
      <rPr>
        <sz val="7"/>
        <rFont val="Arial"/>
      </rPr>
      <t>QU</t>
    </r>
  </si>
  <si>
    <r>
      <rPr>
        <sz val="7"/>
        <rFont val="Arial"/>
      </rPr>
      <t>La Poste</t>
    </r>
  </si>
  <si>
    <r>
      <rPr>
        <sz val="7"/>
        <rFont val="Arial"/>
      </rPr>
      <t>QU</t>
    </r>
  </si>
  <si>
    <r>
      <rPr>
        <sz val="7"/>
        <rFont val="Arial"/>
      </rPr>
      <t>SDC Fladre Sud (asl) solde CC au 08/09/2024</t>
    </r>
  </si>
  <si>
    <r>
      <rPr>
        <sz val="7"/>
        <rFont val="Arial"/>
      </rPr>
      <t>QU</t>
    </r>
  </si>
  <si>
    <r>
      <rPr>
        <sz val="7"/>
        <rFont val="Arial"/>
      </rPr>
      <t>PAP</t>
    </r>
  </si>
  <si>
    <r>
      <rPr>
        <sz val="10"/>
        <color rgb="FF1F78AC"/>
        <rFont val="Arial"/>
      </rPr>
      <t xml:space="preserve">DGL EXPERTS CONSEILS  </t>
    </r>
    <r>
      <rPr>
        <sz val="8.5"/>
        <color rgb="FF1F78AC"/>
        <rFont val="Arial"/>
      </rPr>
      <t xml:space="preserve">21/12/2024 - 10:36  </t>
    </r>
    <r>
      <rPr>
        <sz val="10"/>
        <color rgb="FF1F78AC"/>
        <rFont val="Arial"/>
      </rPr>
      <t>Page - 10</t>
    </r>
  </si>
  <si>
    <r>
      <rPr>
        <sz val="10"/>
        <color rgb="FF1F78AC"/>
        <rFont val="Arial"/>
      </rPr>
      <t>Edition provisoire  Du 01/01/2024 au 30/11/2024</t>
    </r>
  </si>
  <si>
    <r>
      <rPr>
        <sz val="10"/>
        <color rgb="FF1F78AC"/>
        <rFont val="Arial"/>
      </rPr>
      <t>Exprimé en euros</t>
    </r>
  </si>
  <si>
    <r>
      <rPr>
        <b/>
        <sz val="8.5"/>
        <color rgb="FF1F78AC"/>
        <rFont val="Arial"/>
      </rPr>
      <t>Date  Pièce  Jnl  Libellé compte</t>
    </r>
  </si>
  <si>
    <r>
      <rPr>
        <b/>
        <sz val="8.5"/>
        <color rgb="FF1F78AC"/>
        <rFont val="Arial"/>
      </rPr>
      <t>Débit  Let.  Crédit  Solde</t>
    </r>
  </si>
  <si>
    <r>
      <rPr>
        <b/>
        <sz val="8.5"/>
        <color rgb="FF334357"/>
        <rFont val="Arial"/>
      </rPr>
      <t>Compte 5122000  Quonto</t>
    </r>
  </si>
  <si>
    <r>
      <rPr>
        <b/>
        <sz val="7"/>
        <color rgb="FF1F78AC"/>
        <rFont val="Arial"/>
      </rPr>
      <t>(Suite)</t>
    </r>
  </si>
  <si>
    <r>
      <rPr>
        <sz val="7"/>
        <rFont val="Arial"/>
      </rPr>
      <t>QU</t>
    </r>
  </si>
  <si>
    <r>
      <rPr>
        <sz val="7"/>
        <rFont val="Arial"/>
      </rPr>
      <t>Bureau Vallee</t>
    </r>
  </si>
  <si>
    <r>
      <rPr>
        <sz val="7"/>
        <rFont val="Arial"/>
      </rPr>
      <t>QU</t>
    </r>
  </si>
  <si>
    <r>
      <rPr>
        <sz val="7"/>
        <rFont val="Arial"/>
      </rPr>
      <t>Electricite De France</t>
    </r>
  </si>
  <si>
    <r>
      <rPr>
        <sz val="7"/>
        <rFont val="Arial"/>
      </rPr>
      <t>QU</t>
    </r>
  </si>
  <si>
    <r>
      <rPr>
        <sz val="7"/>
        <rFont val="Arial"/>
      </rPr>
      <t>TVA CA3</t>
    </r>
  </si>
  <si>
    <r>
      <rPr>
        <sz val="7"/>
        <rFont val="Arial"/>
      </rPr>
      <t>QU</t>
    </r>
  </si>
  <si>
    <r>
      <rPr>
        <sz val="7"/>
        <rFont val="Arial"/>
      </rPr>
      <t>SHRED-IT</t>
    </r>
  </si>
  <si>
    <r>
      <rPr>
        <sz val="7"/>
        <rFont val="Arial"/>
      </rPr>
      <t>QU</t>
    </r>
  </si>
  <si>
    <r>
      <rPr>
        <sz val="7"/>
        <rFont val="Arial"/>
      </rPr>
      <t>SARL Chatelier de Viguier</t>
    </r>
  </si>
  <si>
    <r>
      <rPr>
        <sz val="6"/>
        <rFont val="Arial"/>
      </rPr>
      <t>QONTO1001</t>
    </r>
  </si>
  <si>
    <r>
      <rPr>
        <sz val="7"/>
        <rFont val="Arial"/>
      </rPr>
      <t>QU</t>
    </r>
  </si>
  <si>
    <r>
      <rPr>
        <sz val="7"/>
        <rFont val="Arial"/>
      </rPr>
      <t>Rémunération THOMAS Thibault</t>
    </r>
  </si>
  <si>
    <r>
      <rPr>
        <sz val="6"/>
        <rFont val="Arial"/>
      </rPr>
      <t>QONTO1003</t>
    </r>
  </si>
  <si>
    <r>
      <rPr>
        <sz val="7"/>
        <rFont val="Arial"/>
      </rPr>
      <t>QU</t>
    </r>
  </si>
  <si>
    <r>
      <rPr>
        <sz val="7"/>
        <rFont val="Arial"/>
      </rPr>
      <t>LA PLATEFORME 4T24</t>
    </r>
  </si>
  <si>
    <r>
      <rPr>
        <sz val="6"/>
        <rFont val="Arial"/>
      </rPr>
      <t>QONTO1003</t>
    </r>
  </si>
  <si>
    <r>
      <rPr>
        <sz val="7"/>
        <rFont val="Arial"/>
      </rPr>
      <t>QU</t>
    </r>
  </si>
  <si>
    <r>
      <rPr>
        <sz val="7"/>
        <rFont val="Arial"/>
      </rPr>
      <t>THOMAS Didier</t>
    </r>
  </si>
  <si>
    <r>
      <rPr>
        <sz val="6"/>
        <rFont val="Arial"/>
      </rPr>
      <t>QONTO1004</t>
    </r>
  </si>
  <si>
    <r>
      <rPr>
        <sz val="7"/>
        <rFont val="Arial"/>
      </rPr>
      <t>QU</t>
    </r>
  </si>
  <si>
    <r>
      <rPr>
        <sz val="7"/>
        <rFont val="Arial"/>
      </rPr>
      <t>THOMAS Thibault</t>
    </r>
  </si>
  <si>
    <r>
      <rPr>
        <sz val="6"/>
        <rFont val="Arial"/>
      </rPr>
      <t>QONTO1005</t>
    </r>
  </si>
  <si>
    <r>
      <rPr>
        <sz val="7"/>
        <rFont val="Arial"/>
      </rPr>
      <t>QU</t>
    </r>
  </si>
  <si>
    <r>
      <rPr>
        <sz val="7"/>
        <rFont val="Arial"/>
      </rPr>
      <t>THOMAS Eric</t>
    </r>
  </si>
  <si>
    <r>
      <rPr>
        <sz val="6"/>
        <rFont val="Arial"/>
      </rPr>
      <t>QONTO1007</t>
    </r>
  </si>
  <si>
    <r>
      <rPr>
        <sz val="7"/>
        <rFont val="Arial"/>
      </rPr>
      <t>QU</t>
    </r>
  </si>
  <si>
    <r>
      <rPr>
        <sz val="7"/>
        <rFont val="Arial"/>
      </rPr>
      <t>THOMAS-BLONDEL Anne-Marie</t>
    </r>
  </si>
  <si>
    <r>
      <rPr>
        <sz val="6"/>
        <rFont val="Arial"/>
      </rPr>
      <t>QONTO1016</t>
    </r>
  </si>
  <si>
    <r>
      <rPr>
        <sz val="7"/>
        <rFont val="Arial"/>
      </rPr>
      <t>QU</t>
    </r>
  </si>
  <si>
    <r>
      <rPr>
        <sz val="7"/>
        <rFont val="Arial"/>
      </rPr>
      <t>THOMAS Thibault</t>
    </r>
  </si>
  <si>
    <r>
      <rPr>
        <sz val="6"/>
        <rFont val="Arial"/>
      </rPr>
      <t>QONTO1008</t>
    </r>
  </si>
  <si>
    <r>
      <rPr>
        <sz val="7"/>
        <rFont val="Arial"/>
      </rPr>
      <t>QU</t>
    </r>
  </si>
  <si>
    <r>
      <rPr>
        <sz val="7"/>
        <rFont val="Arial"/>
      </rPr>
      <t>DGL EXPERTS CONSEILS</t>
    </r>
  </si>
  <si>
    <r>
      <rPr>
        <sz val="6"/>
        <rFont val="Arial"/>
      </rPr>
      <t>QONTO1009</t>
    </r>
  </si>
  <si>
    <r>
      <rPr>
        <sz val="7"/>
        <rFont val="Arial"/>
      </rPr>
      <t>QU</t>
    </r>
  </si>
  <si>
    <r>
      <rPr>
        <sz val="7"/>
        <rFont val="Arial"/>
      </rPr>
      <t>Electricite De France</t>
    </r>
  </si>
  <si>
    <r>
      <rPr>
        <sz val="6"/>
        <rFont val="Arial"/>
      </rPr>
      <t>QONTO1010</t>
    </r>
  </si>
  <si>
    <r>
      <rPr>
        <sz val="7"/>
        <rFont val="Arial"/>
      </rPr>
      <t>QU</t>
    </r>
  </si>
  <si>
    <r>
      <rPr>
        <sz val="7"/>
        <rFont val="Arial"/>
      </rPr>
      <t>SDC Flandre Sud (ASL) solde CC 2021</t>
    </r>
  </si>
  <si>
    <r>
      <rPr>
        <sz val="6"/>
        <rFont val="Arial"/>
      </rPr>
      <t>QONTO1011</t>
    </r>
  </si>
  <si>
    <r>
      <rPr>
        <sz val="7"/>
        <rFont val="Arial"/>
      </rPr>
      <t>QU</t>
    </r>
  </si>
  <si>
    <r>
      <rPr>
        <sz val="7"/>
        <rFont val="Arial"/>
      </rPr>
      <t>DGFIP</t>
    </r>
  </si>
  <si>
    <r>
      <rPr>
        <sz val="6"/>
        <rFont val="Arial"/>
      </rPr>
      <t>QONTO1012</t>
    </r>
  </si>
  <si>
    <r>
      <rPr>
        <sz val="7"/>
        <rFont val="Arial"/>
      </rPr>
      <t>QU</t>
    </r>
  </si>
  <si>
    <r>
      <rPr>
        <sz val="7"/>
        <rFont val="Arial"/>
      </rPr>
      <t>SDC Flandre Sud (ASL) Solde 2022</t>
    </r>
  </si>
  <si>
    <r>
      <rPr>
        <sz val="6"/>
        <rFont val="Arial"/>
      </rPr>
      <t>QONTO1013</t>
    </r>
  </si>
  <si>
    <r>
      <rPr>
        <sz val="7"/>
        <rFont val="Arial"/>
      </rPr>
      <t>QU</t>
    </r>
  </si>
  <si>
    <r>
      <rPr>
        <sz val="7"/>
        <rFont val="Arial"/>
      </rPr>
      <t>TRANSAVIA</t>
    </r>
  </si>
  <si>
    <r>
      <rPr>
        <sz val="6"/>
        <rFont val="Arial"/>
      </rPr>
      <t>QONTO1014</t>
    </r>
  </si>
  <si>
    <r>
      <rPr>
        <sz val="7"/>
        <rFont val="Arial"/>
      </rPr>
      <t>QU</t>
    </r>
  </si>
  <si>
    <r>
      <rPr>
        <sz val="7"/>
        <rFont val="Arial"/>
      </rPr>
      <t>TRANSAVIA</t>
    </r>
  </si>
  <si>
    <r>
      <rPr>
        <sz val="6"/>
        <rFont val="Arial"/>
      </rPr>
      <t>QONTO1015</t>
    </r>
  </si>
  <si>
    <r>
      <rPr>
        <sz val="7"/>
        <rFont val="Arial"/>
      </rPr>
      <t>QU</t>
    </r>
  </si>
  <si>
    <r>
      <rPr>
        <sz val="7"/>
        <rFont val="Arial"/>
      </rPr>
      <t>GARRAUD Expertise Immobilière</t>
    </r>
  </si>
  <si>
    <r>
      <rPr>
        <sz val="6"/>
        <rFont val="Arial"/>
      </rPr>
      <t>QONTO1017</t>
    </r>
  </si>
  <si>
    <r>
      <rPr>
        <sz val="7"/>
        <rFont val="Arial"/>
      </rPr>
      <t>QU</t>
    </r>
  </si>
  <si>
    <r>
      <rPr>
        <sz val="7"/>
        <rFont val="Arial"/>
      </rPr>
      <t>THOMAS Thibault</t>
    </r>
  </si>
  <si>
    <r>
      <rPr>
        <sz val="6"/>
        <rFont val="Arial"/>
      </rPr>
      <t>QONTO1018</t>
    </r>
  </si>
  <si>
    <r>
      <rPr>
        <sz val="7"/>
        <rFont val="Arial"/>
      </rPr>
      <t>QU</t>
    </r>
  </si>
  <si>
    <r>
      <rPr>
        <sz val="7"/>
        <rFont val="Arial"/>
      </rPr>
      <t>ME HEURTEL</t>
    </r>
  </si>
  <si>
    <r>
      <rPr>
        <sz val="6"/>
        <rFont val="Arial"/>
      </rPr>
      <t>QONTO1019</t>
    </r>
  </si>
  <si>
    <r>
      <rPr>
        <sz val="7"/>
        <rFont val="Arial"/>
      </rPr>
      <t>QU</t>
    </r>
  </si>
  <si>
    <r>
      <rPr>
        <sz val="7"/>
        <rFont val="Arial"/>
      </rPr>
      <t>Electricite De France</t>
    </r>
  </si>
  <si>
    <r>
      <rPr>
        <sz val="6"/>
        <rFont val="Arial"/>
      </rPr>
      <t>QONTO1020</t>
    </r>
  </si>
  <si>
    <r>
      <rPr>
        <sz val="7"/>
        <rFont val="Arial"/>
      </rPr>
      <t>QU</t>
    </r>
  </si>
  <si>
    <r>
      <rPr>
        <sz val="7"/>
        <rFont val="Arial"/>
      </rPr>
      <t>DGFIP</t>
    </r>
  </si>
  <si>
    <r>
      <rPr>
        <sz val="6"/>
        <rFont val="Arial"/>
      </rPr>
      <t>QONTO1021</t>
    </r>
  </si>
  <si>
    <r>
      <rPr>
        <sz val="7"/>
        <rFont val="Arial"/>
      </rPr>
      <t>QU</t>
    </r>
  </si>
  <si>
    <r>
      <rPr>
        <sz val="7"/>
        <rFont val="Arial"/>
      </rPr>
      <t>TRANSAVIA</t>
    </r>
  </si>
  <si>
    <r>
      <rPr>
        <sz val="6"/>
        <rFont val="Arial"/>
      </rPr>
      <t>QONTO1022</t>
    </r>
  </si>
  <si>
    <r>
      <rPr>
        <sz val="7"/>
        <rFont val="Arial"/>
      </rPr>
      <t>QU</t>
    </r>
  </si>
  <si>
    <r>
      <rPr>
        <sz val="7"/>
        <rFont val="Arial"/>
      </rPr>
      <t>AEROPORT DE MONTPELLIER</t>
    </r>
  </si>
  <si>
    <r>
      <rPr>
        <sz val="6"/>
        <rFont val="Arial"/>
      </rPr>
      <t>QONTO1023</t>
    </r>
  </si>
  <si>
    <r>
      <rPr>
        <sz val="7"/>
        <rFont val="Arial"/>
      </rPr>
      <t>QU</t>
    </r>
  </si>
  <si>
    <r>
      <rPr>
        <sz val="7"/>
        <rFont val="Arial"/>
      </rPr>
      <t>THOMAS BONDEL ANNE MARIE</t>
    </r>
  </si>
  <si>
    <r>
      <rPr>
        <sz val="6"/>
        <rFont val="Arial"/>
      </rPr>
      <t>QONTO1024</t>
    </r>
  </si>
  <si>
    <r>
      <rPr>
        <sz val="7"/>
        <rFont val="Arial"/>
      </rPr>
      <t>QU</t>
    </r>
  </si>
  <si>
    <r>
      <rPr>
        <sz val="7"/>
        <rFont val="Arial"/>
      </rPr>
      <t>THOMAS ERIC</t>
    </r>
  </si>
  <si>
    <r>
      <rPr>
        <sz val="6"/>
        <rFont val="Arial"/>
      </rPr>
      <t>QONTO1025</t>
    </r>
  </si>
  <si>
    <r>
      <rPr>
        <sz val="7"/>
        <rFont val="Arial"/>
      </rPr>
      <t>QU</t>
    </r>
  </si>
  <si>
    <r>
      <rPr>
        <sz val="7"/>
        <rFont val="Arial"/>
      </rPr>
      <t>THOMAS DIDIER</t>
    </r>
  </si>
  <si>
    <r>
      <rPr>
        <sz val="6"/>
        <rFont val="Arial"/>
      </rPr>
      <t>QONTO1026</t>
    </r>
  </si>
  <si>
    <r>
      <rPr>
        <sz val="7"/>
        <rFont val="Arial"/>
      </rPr>
      <t>QU</t>
    </r>
  </si>
  <si>
    <r>
      <rPr>
        <sz val="7"/>
        <rFont val="Arial"/>
      </rPr>
      <t>THOMAS THIBAULT</t>
    </r>
  </si>
  <si>
    <r>
      <rPr>
        <sz val="6"/>
        <rFont val="Arial"/>
      </rPr>
      <t>QONTO1027</t>
    </r>
  </si>
  <si>
    <r>
      <rPr>
        <sz val="7"/>
        <rFont val="Arial"/>
      </rPr>
      <t>QU</t>
    </r>
  </si>
  <si>
    <r>
      <rPr>
        <sz val="7"/>
        <rFont val="Arial"/>
      </rPr>
      <t>THOMAS THIBAULT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</si>
  <si>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</si>
  <si>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1F78AC"/>
        <rFont val="Arial"/>
      </rPr>
      <t>Total Classe 5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</si>
  <si>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</si>
  <si>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6061100  Electricité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</si>
  <si>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</si>
  <si>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</si>
  <si>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EDF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</si>
  <si>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</si>
  <si>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</si>
  <si>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EDF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</si>
  <si>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</si>
  <si>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</si>
  <si>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EDF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</si>
  <si>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</si>
  <si>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</si>
  <si>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EDF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</si>
  <si>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</si>
  <si>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</si>
  <si>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EDF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</si>
  <si>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</si>
  <si>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</si>
  <si>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EDF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</si>
  <si>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</si>
  <si>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</si>
  <si>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EDF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</si>
  <si>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</si>
  <si>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</si>
  <si>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EDF</t>
    </r>
  </si>
  <si>
    <r>
      <rPr>
        <sz val="7"/>
        <rFont val="Arial"/>
      </rPr>
      <t>AC</t>
    </r>
  </si>
  <si>
    <r>
      <rPr>
        <sz val="7"/>
        <rFont val="Arial"/>
      </rPr>
      <t>Electricite De France - 10/09/2024</t>
    </r>
  </si>
  <si>
    <r>
      <rPr>
        <sz val="7"/>
        <rFont val="Arial"/>
      </rPr>
      <t>AC</t>
    </r>
  </si>
  <si>
    <r>
      <rPr>
        <sz val="7"/>
        <rFont val="Arial"/>
      </rPr>
      <t>EDF</t>
    </r>
  </si>
  <si>
    <r>
      <rPr>
        <sz val="7"/>
        <rFont val="Arial"/>
      </rPr>
      <t>AC</t>
    </r>
  </si>
  <si>
    <r>
      <rPr>
        <sz val="7"/>
        <rFont val="Arial"/>
      </rPr>
      <t>EDF</t>
    </r>
  </si>
  <si>
    <r>
      <rPr>
        <sz val="6"/>
        <rFont val="Arial"/>
      </rPr>
      <t>DGL-2024-1276</t>
    </r>
  </si>
  <si>
    <r>
      <rPr>
        <sz val="7"/>
        <rFont val="Arial"/>
      </rPr>
      <t>AC</t>
    </r>
  </si>
  <si>
    <r>
      <rPr>
        <sz val="7"/>
        <rFont val="Arial"/>
      </rPr>
      <t>Electricite De France</t>
    </r>
  </si>
  <si>
    <r>
      <rPr>
        <sz val="6"/>
        <rFont val="Arial"/>
      </rPr>
      <t>DGL-2024-1276</t>
    </r>
  </si>
  <si>
    <r>
      <rPr>
        <sz val="7"/>
        <rFont val="Arial"/>
      </rPr>
      <t>AC</t>
    </r>
  </si>
  <si>
    <r>
      <rPr>
        <sz val="7"/>
        <rFont val="Arial"/>
      </rPr>
      <t>Electricite De France</t>
    </r>
  </si>
  <si>
    <r>
      <rPr>
        <b/>
        <sz val="8.5"/>
        <color rgb="FF1F78AC"/>
        <rFont val="Arial"/>
      </rPr>
      <t>Total</t>
    </r>
  </si>
  <si>
    <r>
      <rPr>
        <sz val="10"/>
        <color rgb="FF1F78AC"/>
        <rFont val="Arial"/>
      </rPr>
      <t>DGL EXPERTS CONSEILS</t>
    </r>
  </si>
  <si>
    <r>
      <rPr>
        <sz val="8.5"/>
        <color rgb="FF1F78AC"/>
        <rFont val="Arial"/>
      </rPr>
      <t xml:space="preserve">- 10:36  </t>
    </r>
    <r>
      <rPr>
        <sz val="10"/>
        <color rgb="FF1F78AC"/>
        <rFont val="Arial"/>
      </rPr>
      <t>Page - 11</t>
    </r>
  </si>
  <si>
    <r>
      <rPr>
        <sz val="10"/>
        <color rgb="FF1F78AC"/>
        <rFont val="Arial"/>
      </rPr>
      <t>1MICHELTHOM - SCI MICHEL THOMAS</t>
    </r>
  </si>
  <si>
    <r>
      <rPr>
        <sz val="14.5"/>
        <color rgb="FFE27720"/>
        <rFont val="Arial"/>
      </rPr>
      <t xml:space="preserve">Grands-livres des comptes généraux
</t>
    </r>
    <r>
      <rPr>
        <sz val="10"/>
        <color rgb="FF1F78AC"/>
        <rFont val="Arial"/>
      </rPr>
      <t>Edition provisoire  Du 01/01/2024 au 30/11/2024  Exprimé en euros</t>
    </r>
  </si>
  <si>
    <r>
      <rPr>
        <b/>
        <sz val="8.5"/>
        <color rgb="FF1F78AC"/>
        <rFont val="Arial"/>
      </rPr>
      <t>Date  Pièce  Jnl  Libellé compte  Débit  Let.  Crédit  Solde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</si>
  <si>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</si>
  <si>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6064000  Fournitures administratives</t>
    </r>
  </si>
  <si>
    <r>
      <rPr>
        <sz val="6"/>
        <rFont val="Arial"/>
      </rPr>
      <t>CB</t>
    </r>
  </si>
  <si>
    <r>
      <rPr>
        <sz val="7"/>
        <rFont val="Arial"/>
      </rPr>
      <t>QU</t>
    </r>
  </si>
  <si>
    <r>
      <rPr>
        <sz val="7"/>
        <rFont val="Arial"/>
      </rPr>
      <t>BUREAU VALLEE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</si>
  <si>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</si>
  <si>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</si>
  <si>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BUREAU VALLEE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</si>
  <si>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</si>
  <si>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</si>
  <si>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BUREAU VALLEE</t>
    </r>
  </si>
  <si>
    <r>
      <rPr>
        <sz val="6"/>
        <rFont val="Arial"/>
      </rPr>
      <t>I04250100005097</t>
    </r>
  </si>
  <si>
    <r>
      <rPr>
        <sz val="7"/>
        <rFont val="Arial"/>
      </rPr>
      <t>AC</t>
    </r>
  </si>
  <si>
    <r>
      <rPr>
        <u/>
        <sz val="10"/>
        <color rgb="FF0000FF"/>
        <rFont val="Arial"/>
      </rPr>
      <t>JCPRO.BV</t>
    </r>
    <r>
      <rPr>
        <sz val="7"/>
        <rFont val="Arial"/>
      </rPr>
      <t xml:space="preserve"> du 03/09/2024</t>
    </r>
  </si>
  <si>
    <r>
      <rPr>
        <sz val="6"/>
        <rFont val="Arial"/>
      </rPr>
      <t>2012-1115</t>
    </r>
  </si>
  <si>
    <r>
      <rPr>
        <sz val="7"/>
        <rFont val="Arial"/>
      </rPr>
      <t>AC</t>
    </r>
  </si>
  <si>
    <r>
      <rPr>
        <u/>
        <sz val="10"/>
        <color rgb="FF0000FF"/>
        <rFont val="Arial"/>
      </rPr>
      <t>JCPRO.BV</t>
    </r>
    <r>
      <rPr>
        <sz val="7"/>
        <rFont val="Arial"/>
      </rPr>
      <t xml:space="preserve"> du 10/09/24</t>
    </r>
  </si>
  <si>
    <r>
      <rPr>
        <sz val="6"/>
        <rFont val="Arial"/>
      </rPr>
      <t>I04250100005467</t>
    </r>
  </si>
  <si>
    <r>
      <rPr>
        <sz val="7"/>
        <rFont val="Arial"/>
      </rPr>
      <t>AC</t>
    </r>
  </si>
  <si>
    <r>
      <rPr>
        <u/>
        <sz val="10"/>
        <color rgb="FF0000FF"/>
        <rFont val="Arial"/>
      </rPr>
      <t>JCPRO.BV</t>
    </r>
    <r>
      <rPr>
        <sz val="7"/>
        <rFont val="Arial"/>
      </rPr>
      <t xml:space="preserve"> du 13/09/2024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</si>
  <si>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</si>
  <si>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</si>
  <si>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6141000  Charges locatives</t>
    </r>
  </si>
  <si>
    <r>
      <rPr>
        <sz val="6"/>
        <rFont val="Arial"/>
      </rPr>
      <t>2411-RTVA-000003</t>
    </r>
  </si>
  <si>
    <r>
      <rPr>
        <sz val="7"/>
        <rFont val="Arial"/>
      </rPr>
      <t>OD</t>
    </r>
  </si>
  <si>
    <r>
      <rPr>
        <sz val="7"/>
        <rFont val="Arial"/>
      </rPr>
      <t>FNP CHARGES 21 + 22 + 23 + APPELS TV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</si>
  <si>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</si>
  <si>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</si>
  <si>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6152100  Entretien et réparations sur biens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</si>
  <si>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</si>
  <si>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</si>
  <si>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AUCHAN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</si>
  <si>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</si>
  <si>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</si>
  <si>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SAS SILAS RENOV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</si>
  <si>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</si>
  <si>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</si>
  <si>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6161100  Assurance multirisques - police n°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</si>
  <si>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</si>
  <si>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</si>
  <si>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GROUPE ROUGE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</si>
  <si>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</si>
  <si>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</si>
  <si>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GROUPE ROUGE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</si>
  <si>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</si>
  <si>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</si>
  <si>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6181000  Documentation générale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</si>
  <si>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</si>
  <si>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</si>
  <si>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FNAC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</si>
  <si>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</si>
  <si>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</si>
  <si>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6226000  Honoraires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</si>
  <si>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</si>
  <si>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</si>
  <si>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DGL 4TR23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</si>
  <si>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</si>
  <si>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</si>
  <si>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CABINET TROUVIN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</si>
  <si>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</si>
  <si>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</si>
  <si>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TOBOLSKI JONATHAN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</si>
  <si>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</si>
  <si>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</si>
  <si>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CABINET TROUVIN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</si>
  <si>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</si>
  <si>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</si>
  <si>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DGL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</si>
  <si>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</si>
  <si>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</si>
  <si>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MAITRE HEURTEL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</si>
  <si>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</si>
  <si>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</si>
  <si>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INFOGREFFE KBIS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</si>
  <si>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</si>
  <si>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</si>
  <si>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DGL ACPTE 2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</si>
  <si>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</si>
  <si>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</si>
  <si>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ME HEURTEL</t>
    </r>
  </si>
  <si>
    <r>
      <rPr>
        <sz val="6"/>
        <rFont val="Arial"/>
      </rPr>
      <t>DGL-2024-1275</t>
    </r>
  </si>
  <si>
    <r>
      <rPr>
        <sz val="7"/>
        <rFont val="Arial"/>
      </rPr>
      <t>AC</t>
    </r>
  </si>
  <si>
    <r>
      <rPr>
        <sz val="7"/>
        <rFont val="Arial"/>
      </rPr>
      <t>DGL EXPERTS CONSEILS</t>
    </r>
  </si>
  <si>
    <r>
      <rPr>
        <sz val="7"/>
        <rFont val="Arial"/>
      </rPr>
      <t>AC</t>
    </r>
  </si>
  <si>
    <r>
      <rPr>
        <sz val="7"/>
        <rFont val="Arial"/>
      </rPr>
      <t>MGG Expertise Immobilière</t>
    </r>
  </si>
  <si>
    <r>
      <rPr>
        <sz val="6"/>
        <rFont val="Arial"/>
      </rPr>
      <t>QONTO1018</t>
    </r>
  </si>
  <si>
    <r>
      <rPr>
        <sz val="7"/>
        <rFont val="Arial"/>
      </rPr>
      <t>QU</t>
    </r>
  </si>
  <si>
    <r>
      <rPr>
        <sz val="7"/>
        <rFont val="Arial"/>
      </rPr>
      <t>ME HEURTEL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</si>
  <si>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</si>
  <si>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</si>
  <si>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6230000  Publicité, publications, relations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</si>
  <si>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</si>
  <si>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</si>
  <si>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PAP</t>
    </r>
  </si>
  <si>
    <r>
      <rPr>
        <sz val="7"/>
        <rFont val="Arial"/>
      </rPr>
      <t>AC</t>
    </r>
  </si>
  <si>
    <r>
      <rPr>
        <sz val="7"/>
        <rFont val="Arial"/>
      </rPr>
      <t>DE PARTICULIER A PARTICULIER - 09/09/24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</si>
  <si>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</si>
  <si>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</si>
  <si>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6250000  Déplacements, missions et réception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</si>
  <si>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</si>
  <si>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</si>
  <si>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FRAIS GERANCE 1S2024</t>
    </r>
  </si>
  <si>
    <r>
      <rPr>
        <sz val="6"/>
        <rFont val="Arial"/>
      </rPr>
      <t>PFND2N</t>
    </r>
  </si>
  <si>
    <r>
      <rPr>
        <sz val="7"/>
        <rFont val="Arial"/>
      </rPr>
      <t>AC</t>
    </r>
  </si>
  <si>
    <r>
      <rPr>
        <sz val="7"/>
        <rFont val="Arial"/>
      </rPr>
      <t>TRANSAVIA</t>
    </r>
  </si>
  <si>
    <r>
      <rPr>
        <sz val="6"/>
        <rFont val="Arial"/>
      </rPr>
      <t>E96QPS</t>
    </r>
  </si>
  <si>
    <r>
      <rPr>
        <sz val="7"/>
        <rFont val="Arial"/>
      </rPr>
      <t>AC</t>
    </r>
  </si>
  <si>
    <r>
      <rPr>
        <sz val="7"/>
        <rFont val="Arial"/>
      </rPr>
      <t>TRANSAVIA</t>
    </r>
  </si>
  <si>
    <r>
      <rPr>
        <sz val="6"/>
        <rFont val="Arial"/>
      </rPr>
      <t>QONTO1021</t>
    </r>
  </si>
  <si>
    <r>
      <rPr>
        <sz val="7"/>
        <rFont val="Arial"/>
      </rPr>
      <t>QU</t>
    </r>
  </si>
  <si>
    <r>
      <rPr>
        <sz val="7"/>
        <rFont val="Arial"/>
      </rPr>
      <t>TRANSAVIA</t>
    </r>
  </si>
  <si>
    <r>
      <rPr>
        <sz val="6"/>
        <rFont val="Arial"/>
      </rPr>
      <t>QONTO1022</t>
    </r>
  </si>
  <si>
    <r>
      <rPr>
        <sz val="7"/>
        <rFont val="Arial"/>
      </rPr>
      <t>QU</t>
    </r>
  </si>
  <si>
    <r>
      <rPr>
        <sz val="7"/>
        <rFont val="Arial"/>
      </rPr>
      <t>AEROPORT DE MONTPELLIER</t>
    </r>
  </si>
  <si>
    <r>
      <rPr>
        <b/>
        <sz val="8.5"/>
        <color rgb="FF1F78AC"/>
        <rFont val="Arial"/>
      </rPr>
      <t>Total</t>
    </r>
  </si>
  <si>
    <r>
      <rPr>
        <sz val="10"/>
        <color rgb="FF1F78AC"/>
        <rFont val="Arial"/>
      </rPr>
      <t xml:space="preserve">DGL EXPERTS CONSEILS  </t>
    </r>
    <r>
      <rPr>
        <sz val="8.5"/>
        <color rgb="FF1F78AC"/>
        <rFont val="Arial"/>
      </rPr>
      <t xml:space="preserve">21/12/2024 - 10:36  </t>
    </r>
    <r>
      <rPr>
        <sz val="10"/>
        <color rgb="FF1F78AC"/>
        <rFont val="Arial"/>
      </rPr>
      <t>Page - 12</t>
    </r>
  </si>
  <si>
    <r>
      <rPr>
        <sz val="10"/>
        <color rgb="FF1F78AC"/>
        <rFont val="Arial"/>
      </rPr>
      <t>1MICHELTHOM - SCI MICHEL THOMAS</t>
    </r>
  </si>
  <si>
    <r>
      <rPr>
        <sz val="14.5"/>
        <color rgb="FFE27720"/>
        <rFont val="Arial"/>
      </rPr>
      <t xml:space="preserve">Grands-livres des comptes généraux
</t>
    </r>
    <r>
      <rPr>
        <sz val="10"/>
        <color rgb="FF1F78AC"/>
        <rFont val="Arial"/>
      </rPr>
      <t>Edition provisoire  Du 01/01/2024 au 30/11/2024  Exprimé en euros</t>
    </r>
  </si>
  <si>
    <r>
      <rPr>
        <b/>
        <sz val="8.5"/>
        <color rgb="FF1F78AC"/>
        <rFont val="Arial"/>
      </rPr>
      <t>Date  Pièce  Jnl  Libellé compte  Débit  Let.  Crédit  Solde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</si>
  <si>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</si>
  <si>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6260000  Frais postaux et frais de télécommu</t>
    </r>
  </si>
  <si>
    <r>
      <rPr>
        <sz val="6"/>
        <rFont val="Arial"/>
      </rPr>
      <t>CB</t>
    </r>
  </si>
  <si>
    <r>
      <rPr>
        <sz val="7"/>
        <rFont val="Arial"/>
      </rPr>
      <t>QU</t>
    </r>
  </si>
  <si>
    <r>
      <rPr>
        <sz val="7"/>
        <rFont val="Arial"/>
      </rPr>
      <t>LA POSTE</t>
    </r>
  </si>
  <si>
    <r>
      <rPr>
        <sz val="6"/>
        <rFont val="Arial"/>
      </rPr>
      <t>CB</t>
    </r>
  </si>
  <si>
    <r>
      <rPr>
        <sz val="7"/>
        <rFont val="Arial"/>
      </rPr>
      <t>QU</t>
    </r>
  </si>
  <si>
    <r>
      <rPr>
        <sz val="7"/>
        <rFont val="Arial"/>
      </rPr>
      <t>LA POSTE</t>
    </r>
  </si>
  <si>
    <r>
      <rPr>
        <sz val="6"/>
        <rFont val="Arial"/>
      </rPr>
      <t>CB</t>
    </r>
  </si>
  <si>
    <r>
      <rPr>
        <sz val="7"/>
        <rFont val="Arial"/>
      </rPr>
      <t>QU</t>
    </r>
  </si>
  <si>
    <r>
      <rPr>
        <sz val="7"/>
        <rFont val="Arial"/>
      </rPr>
      <t>Frais postaux et frais de télécommu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</si>
  <si>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</si>
  <si>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</si>
  <si>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LA POSTE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</si>
  <si>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</si>
  <si>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</si>
  <si>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LA POSTE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</si>
  <si>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</si>
  <si>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</si>
  <si>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LA POSTE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</si>
  <si>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</si>
  <si>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</si>
  <si>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LA POSTE</t>
    </r>
  </si>
  <si>
    <r>
      <rPr>
        <sz val="6"/>
        <rFont val="Arial"/>
      </rPr>
      <t>L000000110363643</t>
    </r>
  </si>
  <si>
    <r>
      <rPr>
        <sz val="7"/>
        <rFont val="Arial"/>
      </rPr>
      <t>AC</t>
    </r>
  </si>
  <si>
    <r>
      <rPr>
        <sz val="7"/>
        <rFont val="Arial"/>
      </rPr>
      <t>La Poste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</si>
  <si>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</si>
  <si>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</si>
  <si>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6270000  Services bancaires et assimiles</t>
    </r>
  </si>
  <si>
    <r>
      <rPr>
        <sz val="6"/>
        <rFont val="Arial"/>
      </rPr>
      <t>.</t>
    </r>
  </si>
  <si>
    <r>
      <rPr>
        <sz val="7"/>
        <rFont val="Arial"/>
      </rPr>
      <t>BNP</t>
    </r>
  </si>
  <si>
    <r>
      <rPr>
        <sz val="7"/>
        <rFont val="Arial"/>
      </rPr>
      <t>COMMISSIONS</t>
    </r>
  </si>
  <si>
    <r>
      <rPr>
        <sz val="6"/>
        <rFont val="Arial"/>
      </rPr>
      <t>.</t>
    </r>
  </si>
  <si>
    <r>
      <rPr>
        <sz val="7"/>
        <rFont val="Arial"/>
      </rPr>
      <t>BNP</t>
    </r>
  </si>
  <si>
    <r>
      <rPr>
        <sz val="7"/>
        <rFont val="Arial"/>
      </rPr>
      <t>COM FACTURE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</si>
  <si>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</si>
  <si>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</si>
  <si>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QONTO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</si>
  <si>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</si>
  <si>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</si>
  <si>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6280000  Divers (cotisations)</t>
    </r>
  </si>
  <si>
    <r>
      <rPr>
        <sz val="6"/>
        <rFont val="Arial"/>
      </rPr>
      <t>compte 33579010</t>
    </r>
  </si>
  <si>
    <r>
      <rPr>
        <sz val="7"/>
        <rFont val="Arial"/>
      </rPr>
      <t>AC</t>
    </r>
  </si>
  <si>
    <r>
      <rPr>
        <sz val="7"/>
        <rFont val="Arial"/>
      </rPr>
      <t>SHRED-IT du 25/06/2024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</si>
  <si>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</si>
  <si>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</si>
  <si>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6351100  Contrib. économique territoriale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</si>
  <si>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</si>
  <si>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</si>
  <si>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CVAE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</si>
  <si>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</si>
  <si>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</si>
  <si>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6351200  Taxes foncières</t>
    </r>
  </si>
  <si>
    <r>
      <rPr>
        <sz val="6"/>
        <rFont val="Arial"/>
      </rPr>
      <t>QONTO1011</t>
    </r>
  </si>
  <si>
    <r>
      <rPr>
        <sz val="7"/>
        <rFont val="Arial"/>
      </rPr>
      <t>QU</t>
    </r>
  </si>
  <si>
    <r>
      <rPr>
        <sz val="7"/>
        <rFont val="Arial"/>
      </rPr>
      <t>DGFIP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</si>
  <si>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</si>
  <si>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</si>
  <si>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6411000  Salaires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</si>
  <si>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</si>
  <si>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</si>
  <si>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REMUNERATION GERANT THOMAS THI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</si>
  <si>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</si>
  <si>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</si>
  <si>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REMUNERATION GERANCE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</si>
  <si>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</si>
  <si>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</si>
  <si>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REMUNERATION GERANCE</t>
    </r>
  </si>
  <si>
    <r>
      <rPr>
        <sz val="6"/>
        <rFont val="Arial"/>
      </rPr>
      <t>.</t>
    </r>
  </si>
  <si>
    <r>
      <rPr>
        <sz val="7"/>
        <rFont val="Arial"/>
      </rPr>
      <t>QU</t>
    </r>
  </si>
  <si>
    <r>
      <rPr>
        <sz val="7"/>
        <rFont val="Arial"/>
      </rPr>
      <t>Rémunérations gérance</t>
    </r>
  </si>
  <si>
    <r>
      <rPr>
        <sz val="7"/>
        <rFont val="Arial"/>
      </rPr>
      <t>QU</t>
    </r>
  </si>
  <si>
    <r>
      <rPr>
        <sz val="7"/>
        <rFont val="Arial"/>
      </rPr>
      <t>Rémunération gérant 08/2024</t>
    </r>
  </si>
  <si>
    <r>
      <rPr>
        <sz val="6"/>
        <rFont val="Arial"/>
      </rPr>
      <t>QONTO1001</t>
    </r>
  </si>
  <si>
    <r>
      <rPr>
        <sz val="7"/>
        <rFont val="Arial"/>
      </rPr>
      <t>QU</t>
    </r>
  </si>
  <si>
    <r>
      <rPr>
        <sz val="7"/>
        <rFont val="Arial"/>
      </rPr>
      <t>Rémunération THOMAS Thibault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</si>
  <si>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</si>
  <si>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</si>
  <si>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6580000  Autres charges de gestion courante</t>
    </r>
  </si>
  <si>
    <r>
      <rPr>
        <sz val="7"/>
        <rFont val="Arial"/>
      </rPr>
      <t>OD</t>
    </r>
  </si>
  <si>
    <r>
      <rPr>
        <sz val="7"/>
        <rFont val="Arial"/>
      </rPr>
      <t>Ecart de règlement TVA collectée</t>
    </r>
  </si>
  <si>
    <r>
      <rPr>
        <sz val="7"/>
        <rFont val="Arial"/>
      </rPr>
      <t>OD</t>
    </r>
  </si>
  <si>
    <r>
      <rPr>
        <sz val="7"/>
        <rFont val="Arial"/>
      </rPr>
      <t>Ecart de règlement TVA récup. s/biens &amp; services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</si>
  <si>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</si>
  <si>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1F78AC"/>
        <rFont val="Arial"/>
      </rPr>
      <t>Total Classe 6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</si>
  <si>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</si>
  <si>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7061010  Loyer - La Plateforme du Bâtim</t>
    </r>
  </si>
  <si>
    <r>
      <rPr>
        <sz val="6"/>
        <rFont val="Arial"/>
      </rPr>
      <t>1TR2024</t>
    </r>
  </si>
  <si>
    <r>
      <rPr>
        <sz val="7"/>
        <rFont val="Arial"/>
      </rPr>
      <t>QU</t>
    </r>
  </si>
  <si>
    <r>
      <rPr>
        <sz val="7"/>
        <rFont val="Arial"/>
      </rPr>
      <t>Loyer - La PlateForme du Bâtiment</t>
    </r>
  </si>
  <si>
    <r>
      <rPr>
        <sz val="6"/>
        <rFont val="Arial"/>
      </rPr>
      <t>2TR2024</t>
    </r>
  </si>
  <si>
    <r>
      <rPr>
        <sz val="7"/>
        <rFont val="Arial"/>
      </rPr>
      <t>QU</t>
    </r>
  </si>
  <si>
    <r>
      <rPr>
        <sz val="7"/>
        <rFont val="Arial"/>
      </rPr>
      <t>Loyer - La PlateForme du Bâtiment</t>
    </r>
  </si>
  <si>
    <r>
      <rPr>
        <sz val="6"/>
        <rFont val="Arial"/>
      </rPr>
      <t>3TR2024</t>
    </r>
  </si>
  <si>
    <r>
      <rPr>
        <sz val="7"/>
        <rFont val="Arial"/>
      </rPr>
      <t>QU</t>
    </r>
  </si>
  <si>
    <r>
      <rPr>
        <sz val="7"/>
        <rFont val="Arial"/>
      </rPr>
      <t>LA PLATEFORME DU BAT LOYER</t>
    </r>
  </si>
  <si>
    <r>
      <rPr>
        <sz val="6"/>
        <rFont val="Arial"/>
      </rPr>
      <t>3TR2024</t>
    </r>
  </si>
  <si>
    <r>
      <rPr>
        <sz val="7"/>
        <rFont val="Arial"/>
      </rPr>
      <t>QU</t>
    </r>
  </si>
  <si>
    <r>
      <rPr>
        <sz val="7"/>
        <rFont val="Arial"/>
      </rPr>
      <t>LA PLATEFORME DU BAT RAPPEL LO</t>
    </r>
  </si>
  <si>
    <r>
      <rPr>
        <sz val="6"/>
        <rFont val="Arial"/>
      </rPr>
      <t>VT1001</t>
    </r>
  </si>
  <si>
    <r>
      <rPr>
        <sz val="7"/>
        <rFont val="Arial"/>
      </rPr>
      <t>VC</t>
    </r>
  </si>
  <si>
    <r>
      <rPr>
        <sz val="7"/>
        <rFont val="Arial"/>
      </rPr>
      <t>LA PLATEFORME DU BATIMENT - 4T2024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</si>
  <si>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</si>
  <si>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 7061020  Loyer - SARL CHATELIER</t>
    </r>
  </si>
  <si>
    <r>
      <rPr>
        <sz val="6"/>
        <rFont val="Arial"/>
      </rPr>
      <t>01/24</t>
    </r>
  </si>
  <si>
    <r>
      <rPr>
        <sz val="7"/>
        <rFont val="Arial"/>
      </rPr>
      <t>QU</t>
    </r>
  </si>
  <si>
    <r>
      <rPr>
        <sz val="7"/>
        <rFont val="Arial"/>
      </rPr>
      <t>Loyer - SARL CHATELLIER</t>
    </r>
  </si>
  <si>
    <r>
      <rPr>
        <sz val="6"/>
        <rFont val="Arial"/>
      </rPr>
      <t>02/24</t>
    </r>
  </si>
  <si>
    <r>
      <rPr>
        <sz val="7"/>
        <rFont val="Arial"/>
      </rPr>
      <t>QU</t>
    </r>
  </si>
  <si>
    <r>
      <rPr>
        <sz val="7"/>
        <rFont val="Arial"/>
      </rPr>
      <t>Loyer - SARL CHATELLIER</t>
    </r>
  </si>
  <si>
    <r>
      <rPr>
        <sz val="10"/>
        <color rgb="FF1F78AC"/>
        <rFont val="Arial"/>
      </rPr>
      <t xml:space="preserve">DGL EXPERTS CONSEILS  </t>
    </r>
    <r>
      <rPr>
        <sz val="8.5"/>
        <color rgb="FF1F78AC"/>
        <rFont val="Arial"/>
      </rPr>
      <t xml:space="preserve">21/12/2024 - 10:36  </t>
    </r>
    <r>
      <rPr>
        <sz val="10"/>
        <color rgb="FF1F78AC"/>
        <rFont val="Arial"/>
      </rPr>
      <t>Page - 13</t>
    </r>
  </si>
  <si>
    <r>
      <rPr>
        <sz val="14.5"/>
        <color rgb="FFE27720"/>
        <rFont val="Arial"/>
      </rPr>
      <t xml:space="preserve">Grands-livres des comptes généraux
</t>
    </r>
    <r>
      <rPr>
        <sz val="10"/>
        <color rgb="FF1F78AC"/>
        <rFont val="Arial"/>
      </rPr>
      <t>Edition provisoire  Du 01/01/2024 au 30/11/2024</t>
    </r>
  </si>
  <si>
    <r>
      <rPr>
        <sz val="10"/>
        <color rgb="FF1F78AC"/>
        <rFont val="Arial"/>
      </rPr>
      <t>Exprimé en euros</t>
    </r>
  </si>
  <si>
    <r>
      <rPr>
        <b/>
        <sz val="8.5"/>
        <color rgb="FF1F78AC"/>
        <rFont val="Arial"/>
      </rPr>
      <t>Date  Pièce  Jnl  Libellé compte</t>
    </r>
  </si>
  <si>
    <r>
      <rPr>
        <b/>
        <sz val="8.5"/>
        <color rgb="FF1F78AC"/>
        <rFont val="Arial"/>
      </rPr>
      <t>Débit  Let.</t>
    </r>
  </si>
  <si>
    <r>
      <rPr>
        <b/>
        <sz val="8.5"/>
        <color rgb="FF1F78AC"/>
        <rFont val="Arial"/>
      </rPr>
      <t>Crédit  Solde</t>
    </r>
  </si>
  <si>
    <r>
      <rPr>
        <b/>
        <sz val="8.5"/>
        <color rgb="FF334357"/>
        <rFont val="Arial"/>
      </rPr>
      <t>Compte 7061020  Loyer - SARL CHATELIER</t>
    </r>
  </si>
  <si>
    <r>
      <rPr>
        <b/>
        <sz val="7"/>
        <color rgb="FF1F78AC"/>
        <rFont val="Arial"/>
      </rPr>
      <t>(Suite)</t>
    </r>
  </si>
  <si>
    <r>
      <rPr>
        <sz val="6"/>
        <rFont val="Arial"/>
      </rPr>
      <t>03/2024</t>
    </r>
  </si>
  <si>
    <r>
      <rPr>
        <sz val="7"/>
        <rFont val="Arial"/>
      </rPr>
      <t>QU</t>
    </r>
  </si>
  <si>
    <r>
      <rPr>
        <sz val="7"/>
        <rFont val="Arial"/>
      </rPr>
      <t>Loyer - SARL CHATELLIER</t>
    </r>
  </si>
  <si>
    <r>
      <rPr>
        <sz val="6"/>
        <rFont val="Arial"/>
      </rPr>
      <t>04/2024</t>
    </r>
  </si>
  <si>
    <r>
      <rPr>
        <sz val="7"/>
        <rFont val="Arial"/>
      </rPr>
      <t>QU</t>
    </r>
  </si>
  <si>
    <r>
      <rPr>
        <sz val="7"/>
        <rFont val="Arial"/>
      </rPr>
      <t>Loyer - SARL CHATELLIER</t>
    </r>
  </si>
  <si>
    <r>
      <rPr>
        <sz val="6"/>
        <rFont val="Arial"/>
      </rPr>
      <t>05/2024</t>
    </r>
  </si>
  <si>
    <r>
      <rPr>
        <sz val="7"/>
        <rFont val="Arial"/>
      </rPr>
      <t>QU</t>
    </r>
  </si>
  <si>
    <r>
      <rPr>
        <sz val="7"/>
        <rFont val="Arial"/>
      </rPr>
      <t>Loyer - SARL CHATELLIER</t>
    </r>
  </si>
  <si>
    <r>
      <rPr>
        <sz val="6"/>
        <rFont val="Arial"/>
      </rPr>
      <t>06/2024</t>
    </r>
  </si>
  <si>
    <r>
      <rPr>
        <sz val="7"/>
        <rFont val="Arial"/>
      </rPr>
      <t>QU</t>
    </r>
  </si>
  <si>
    <r>
      <rPr>
        <sz val="7"/>
        <rFont val="Arial"/>
      </rPr>
      <t>Loyer - SARL CHATELLIER</t>
    </r>
  </si>
  <si>
    <r>
      <rPr>
        <sz val="6"/>
        <rFont val="Arial"/>
      </rPr>
      <t>07/2024</t>
    </r>
  </si>
  <si>
    <r>
      <rPr>
        <sz val="7"/>
        <rFont val="Arial"/>
      </rPr>
      <t>QU</t>
    </r>
  </si>
  <si>
    <r>
      <rPr>
        <sz val="7"/>
        <rFont val="Arial"/>
      </rPr>
      <t>Loyer - SARL CHATELLIER</t>
    </r>
  </si>
  <si>
    <r>
      <rPr>
        <sz val="7"/>
        <rFont val="Arial"/>
      </rPr>
      <t>VC</t>
    </r>
  </si>
  <si>
    <r>
      <rPr>
        <sz val="7"/>
        <rFont val="Arial"/>
      </rPr>
      <t>SARL CHATELIER octobre 24</t>
    </r>
  </si>
  <si>
    <r>
      <rPr>
        <sz val="7"/>
        <rFont val="Arial"/>
      </rPr>
      <t>VC</t>
    </r>
  </si>
  <si>
    <r>
      <rPr>
        <sz val="7"/>
        <rFont val="Arial"/>
      </rPr>
      <t>SARL CHATELIER - Août 2024</t>
    </r>
  </si>
  <si>
    <r>
      <rPr>
        <sz val="7"/>
        <rFont val="Arial"/>
      </rPr>
      <t>VC</t>
    </r>
  </si>
  <si>
    <r>
      <rPr>
        <sz val="7"/>
        <rFont val="Arial"/>
      </rPr>
      <t>SARL CHATELIER - Septembre 2024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</si>
  <si>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</si>
  <si>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</si>
  <si>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7081000  Dépens. Sté à charge locataire</t>
    </r>
  </si>
  <si>
    <r>
      <rPr>
        <sz val="6"/>
        <rFont val="Arial"/>
      </rPr>
      <t>1TR2024</t>
    </r>
  </si>
  <si>
    <r>
      <rPr>
        <sz val="7"/>
        <rFont val="Arial"/>
      </rPr>
      <t>QU</t>
    </r>
  </si>
  <si>
    <r>
      <rPr>
        <sz val="7"/>
        <rFont val="Arial"/>
      </rPr>
      <t>Loyer - La PlateForme du Bâtiment</t>
    </r>
  </si>
  <si>
    <r>
      <rPr>
        <sz val="6"/>
        <rFont val="Arial"/>
      </rPr>
      <t>2TR2024</t>
    </r>
  </si>
  <si>
    <r>
      <rPr>
        <sz val="7"/>
        <rFont val="Arial"/>
      </rPr>
      <t>QU</t>
    </r>
  </si>
  <si>
    <r>
      <rPr>
        <sz val="7"/>
        <rFont val="Arial"/>
      </rPr>
      <t>Loyer - La PlateForme du Bâtiment</t>
    </r>
  </si>
  <si>
    <r>
      <rPr>
        <sz val="6"/>
        <rFont val="Arial"/>
      </rPr>
      <t>3TR2024</t>
    </r>
  </si>
  <si>
    <r>
      <rPr>
        <sz val="7"/>
        <rFont val="Arial"/>
      </rPr>
      <t>QU</t>
    </r>
  </si>
  <si>
    <r>
      <rPr>
        <sz val="7"/>
        <rFont val="Arial"/>
      </rPr>
      <t>LA PLATEFORME DU BAT PROV TF</t>
    </r>
  </si>
  <si>
    <r>
      <rPr>
        <sz val="6"/>
        <rFont val="Arial"/>
      </rPr>
      <t>VT1001</t>
    </r>
  </si>
  <si>
    <r>
      <rPr>
        <sz val="7"/>
        <rFont val="Arial"/>
      </rPr>
      <t>VC</t>
    </r>
  </si>
  <si>
    <r>
      <rPr>
        <sz val="7"/>
        <rFont val="Arial"/>
      </rPr>
      <t>LA PLATEFORME DU BATIMENT - 4T2024</t>
    </r>
  </si>
  <si>
    <r>
      <rPr>
        <sz val="6"/>
        <rFont val="Arial"/>
      </rPr>
      <t>VT1001</t>
    </r>
  </si>
  <si>
    <r>
      <rPr>
        <sz val="7"/>
        <rFont val="Arial"/>
      </rPr>
      <t>VC</t>
    </r>
  </si>
  <si>
    <r>
      <rPr>
        <sz val="7"/>
        <rFont val="Arial"/>
      </rPr>
      <t>LA PLATEFORME DU BATIMENT - 4T2024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</si>
  <si>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</si>
  <si>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334357"/>
        <rFont val="Arial"/>
      </rPr>
      <t>Compte</t>
    </r>
  </si>
  <si>
    <r>
      <rPr>
        <b/>
        <sz val="8.5"/>
        <color rgb="FF334357"/>
        <rFont val="Arial"/>
      </rPr>
      <t>7580000  Produits divers de gestion courante</t>
    </r>
  </si>
  <si>
    <r>
      <rPr>
        <sz val="7"/>
        <rFont val="Arial"/>
      </rPr>
      <t>OD</t>
    </r>
  </si>
  <si>
    <r>
      <rPr>
        <sz val="7"/>
        <rFont val="Arial"/>
      </rPr>
      <t>Ecart de règlement TVA récup. s/biens &amp; services</t>
    </r>
  </si>
  <si>
    <r>
      <rPr>
        <sz val="7"/>
        <rFont val="Arial"/>
      </rPr>
      <t>OD</t>
    </r>
  </si>
  <si>
    <r>
      <rPr>
        <sz val="7"/>
        <rFont val="Arial"/>
      </rPr>
      <t>Ecart de règlement TVA collectée</t>
    </r>
  </si>
  <si>
    <r>
      <rPr>
        <sz val="7"/>
        <rFont val="Arial"/>
      </rPr>
      <t>OD</t>
    </r>
  </si>
  <si>
    <r>
      <rPr>
        <sz val="7"/>
        <rFont val="Arial"/>
      </rPr>
      <t>Ecart de règlement TVA récup. s/biens &amp; services</t>
    </r>
  </si>
  <si>
    <r>
      <rPr>
        <sz val="7"/>
        <rFont val="Arial"/>
      </rPr>
      <t>OD</t>
    </r>
  </si>
  <si>
    <r>
      <rPr>
        <sz val="7"/>
        <rFont val="Arial"/>
      </rPr>
      <t>Ecart de règlement TVA collectée</t>
    </r>
  </si>
  <si>
    <r>
      <rPr>
        <sz val="7"/>
        <rFont val="Arial"/>
      </rPr>
      <t>OD</t>
    </r>
  </si>
  <si>
    <r>
      <rPr>
        <sz val="7"/>
        <rFont val="Arial"/>
      </rPr>
      <t>Ecart de règlement TVA récup. s/biens &amp; services</t>
    </r>
  </si>
  <si>
    <r>
      <rPr>
        <sz val="7"/>
        <rFont val="Arial"/>
      </rPr>
      <t>OD</t>
    </r>
  </si>
  <si>
    <r>
      <rPr>
        <sz val="7"/>
        <rFont val="Arial"/>
      </rPr>
      <t>Ecart de règlement TVA récup. s/biens &amp; services</t>
    </r>
  </si>
  <si>
    <r>
      <rPr>
        <sz val="7"/>
        <rFont val="Arial"/>
      </rPr>
      <t>OD</t>
    </r>
  </si>
  <si>
    <r>
      <rPr>
        <sz val="7"/>
        <rFont val="Arial"/>
      </rPr>
      <t>Ecart de règlement TVA collectée</t>
    </r>
  </si>
  <si>
    <r>
      <rPr>
        <sz val="7"/>
        <rFont val="Arial"/>
      </rPr>
      <t>OD</t>
    </r>
  </si>
  <si>
    <r>
      <rPr>
        <sz val="7"/>
        <rFont val="Arial"/>
      </rPr>
      <t>ECART TVA</t>
    </r>
  </si>
  <si>
    <r>
      <rPr>
        <sz val="7"/>
        <rFont val="Arial"/>
      </rPr>
      <t>OD</t>
    </r>
  </si>
  <si>
    <r>
      <rPr>
        <sz val="7"/>
        <rFont val="Arial"/>
      </rPr>
      <t>ECART TVA</t>
    </r>
  </si>
  <si>
    <r>
      <rPr>
        <sz val="7"/>
        <rFont val="Arial"/>
      </rPr>
      <t>OD</t>
    </r>
  </si>
  <si>
    <r>
      <rPr>
        <sz val="7"/>
        <rFont val="Arial"/>
      </rPr>
      <t>ECART TVA</t>
    </r>
  </si>
  <si>
    <r>
      <rPr>
        <b/>
        <sz val="8.5"/>
        <color rgb="FF1F78AC"/>
        <rFont val="Arial"/>
      </rPr>
      <t>Total</t>
    </r>
  </si>
  <si>
    <r>
      <rPr>
        <b/>
        <sz val="8.5"/>
        <color rgb="FF1F78AC"/>
        <rFont val="Arial"/>
      </rPr>
      <t>Total Classe 7</t>
    </r>
  </si>
  <si>
    <r>
      <rPr>
        <b/>
        <sz val="8.5"/>
        <color rgb="FF1F78AC"/>
        <rFont val="Arial"/>
      </rPr>
      <t>Total des Mouvements</t>
    </r>
  </si>
  <si>
    <r>
      <rPr>
        <b/>
        <sz val="8.5"/>
        <color rgb="FF1F78AC"/>
        <rFont val="Arial"/>
      </rPr>
      <t>Total du Grand-Livre</t>
    </r>
  </si>
  <si>
    <r>
      <rPr>
        <u/>
        <sz val="10"/>
        <color rgb="FF0000FF"/>
        <rFont val="Arial"/>
      </rPr>
      <t>Sheet1</t>
    </r>
  </si>
  <si>
    <r>
      <rPr>
        <u/>
        <sz val="10"/>
        <color rgb="FF0000FF"/>
        <rFont val="Arial"/>
      </rPr>
      <t>Sheet2</t>
    </r>
  </si>
  <si>
    <r>
      <rPr>
        <u/>
        <sz val="10"/>
        <color rgb="FF0000FF"/>
        <rFont val="Arial"/>
      </rPr>
      <t>Sheet3</t>
    </r>
  </si>
  <si>
    <r>
      <rPr>
        <u/>
        <sz val="10"/>
        <color rgb="FF0000FF"/>
        <rFont val="Arial"/>
      </rPr>
      <t>Sheet4</t>
    </r>
  </si>
  <si>
    <r>
      <rPr>
        <u/>
        <sz val="10"/>
        <color rgb="FF0000FF"/>
        <rFont val="Arial"/>
      </rPr>
      <t>Sheet5</t>
    </r>
  </si>
  <si>
    <r>
      <rPr>
        <u/>
        <sz val="10"/>
        <color rgb="FF0000FF"/>
        <rFont val="Arial"/>
      </rPr>
      <t>Sheet6</t>
    </r>
  </si>
  <si>
    <r>
      <rPr>
        <u/>
        <sz val="10"/>
        <color rgb="FF0000FF"/>
        <rFont val="Arial"/>
      </rPr>
      <t>Sheet7</t>
    </r>
  </si>
  <si>
    <r>
      <rPr>
        <u/>
        <sz val="10"/>
        <color rgb="FF0000FF"/>
        <rFont val="Arial"/>
      </rPr>
      <t>Sheet8</t>
    </r>
  </si>
  <si>
    <r>
      <rPr>
        <u/>
        <sz val="10"/>
        <color rgb="FF0000FF"/>
        <rFont val="Arial"/>
      </rPr>
      <t>Sheet9</t>
    </r>
  </si>
  <si>
    <r>
      <rPr>
        <u/>
        <sz val="10"/>
        <color rgb="FF0000FF"/>
        <rFont val="Arial"/>
      </rPr>
      <t>Sheet10</t>
    </r>
  </si>
  <si>
    <r>
      <rPr>
        <u/>
        <sz val="10"/>
        <color rgb="FF0000FF"/>
        <rFont val="Arial"/>
      </rPr>
      <t>Sheet11</t>
    </r>
  </si>
  <si>
    <r>
      <rPr>
        <u/>
        <sz val="10"/>
        <color rgb="FF0000FF"/>
        <rFont val="Arial"/>
      </rPr>
      <t>Sheet12</t>
    </r>
  </si>
  <si>
    <r>
      <rPr>
        <u/>
        <sz val="10"/>
        <color rgb="FF0000FF"/>
        <rFont val="Arial"/>
      </rPr>
      <t>Sheet13</t>
    </r>
  </si>
  <si>
    <r>
      <rPr>
        <u/>
        <sz val="10"/>
        <color rgb="FF0000FF"/>
        <rFont val="Arial"/>
      </rPr>
      <t>Sheet14</t>
    </r>
  </si>
  <si>
    <t>Pièce</t>
  </si>
  <si>
    <t>Libellé compte</t>
  </si>
  <si>
    <t>Date</t>
  </si>
  <si>
    <t>Jnl</t>
  </si>
  <si>
    <t xml:space="preserve"> Débit</t>
  </si>
  <si>
    <t>Let.</t>
  </si>
  <si>
    <t>Crédit</t>
  </si>
  <si>
    <t xml:space="preserve"> Solde</t>
  </si>
  <si>
    <t>Exprimé en euros</t>
  </si>
  <si>
    <t xml:space="preserve">Edition provisoire  </t>
  </si>
  <si>
    <t>Du 01/01/2024 au 30/11/2024</t>
  </si>
  <si>
    <t>Grands-livres des comptes clients</t>
  </si>
  <si>
    <t>Compte</t>
  </si>
  <si>
    <t xml:space="preserve">  La Plate-Forme du Bâtiment - a</t>
  </si>
  <si>
    <t>CPLA</t>
  </si>
  <si>
    <t xml:space="preserve">CDES  </t>
  </si>
  <si>
    <t>DESIMPEL Adrien</t>
  </si>
  <si>
    <t xml:space="preserve">CCHATELL  </t>
  </si>
  <si>
    <t>SARL CHATELIER</t>
  </si>
  <si>
    <t xml:space="preserve">DGL EXPERTS CONSEILS
</t>
  </si>
  <si>
    <t>DGL EXPERTS CONSEILS</t>
  </si>
  <si>
    <t>A</t>
  </si>
  <si>
    <t xml:space="preserve">FDGL  </t>
  </si>
  <si>
    <t xml:space="preserve">  DGL EXPERTS CONSEILS</t>
  </si>
  <si>
    <t xml:space="preserve">DGL-2024-1275 </t>
  </si>
  <si>
    <t xml:space="preserve">AC
</t>
  </si>
  <si>
    <t>QONTO1008</t>
  </si>
  <si>
    <t>QU</t>
  </si>
  <si>
    <r>
      <t>Compte</t>
    </r>
    <r>
      <rPr>
        <sz val="7"/>
        <rFont val="Arial"/>
      </rPr>
      <t xml:space="preserve">
</t>
    </r>
  </si>
  <si>
    <t xml:space="preserve">Grands-livres des comptes fournisseurs
</t>
  </si>
  <si>
    <t xml:space="preserve">Compte
</t>
  </si>
  <si>
    <t xml:space="preserve">FDIVERS </t>
  </si>
  <si>
    <t xml:space="preserve">PFND2N
</t>
  </si>
  <si>
    <t>AC</t>
  </si>
  <si>
    <t xml:space="preserve">TRANSAVIA
</t>
  </si>
  <si>
    <t xml:space="preserve">
</t>
  </si>
  <si>
    <t xml:space="preserve">E96QPS
</t>
  </si>
  <si>
    <t>B</t>
  </si>
  <si>
    <t xml:space="preserve">QONTO1013
</t>
  </si>
  <si>
    <t>QONTO1014</t>
  </si>
  <si>
    <t>TRANSAVIA</t>
  </si>
  <si>
    <t xml:space="preserve">  DIVERS FRAIS</t>
  </si>
  <si>
    <t xml:space="preserve">FEDF  </t>
  </si>
  <si>
    <t xml:space="preserve">  Electricite De France</t>
  </si>
  <si>
    <t>FDPAP</t>
  </si>
  <si>
    <t xml:space="preserve">  DE PARTICULIER A PARTICULIER -</t>
  </si>
  <si>
    <t xml:space="preserve">7469110
</t>
  </si>
  <si>
    <t xml:space="preserve">
15</t>
  </si>
  <si>
    <t>PAP</t>
  </si>
  <si>
    <t>DE PARTICULIER A PARTICULIER - 09/09/24</t>
  </si>
  <si>
    <t xml:space="preserve">10208584341
</t>
  </si>
  <si>
    <t xml:space="preserve">Electricite De France - 10/09/2024
</t>
  </si>
  <si>
    <t xml:space="preserve">17
</t>
  </si>
  <si>
    <t xml:space="preserve">Electricite De France
</t>
  </si>
  <si>
    <t xml:space="preserve">A
</t>
  </si>
  <si>
    <t xml:space="preserve">EDF
</t>
  </si>
  <si>
    <t xml:space="preserve"> QONTO1009</t>
  </si>
  <si>
    <t xml:space="preserve">B
</t>
  </si>
  <si>
    <t xml:space="preserve">0,00
</t>
  </si>
  <si>
    <t>DGL-2024-1276</t>
  </si>
  <si>
    <t>Electricite De France</t>
  </si>
  <si>
    <t>C</t>
  </si>
  <si>
    <t>QONTO1019</t>
  </si>
  <si>
    <t xml:space="preserve"> 17/09/2024</t>
  </si>
  <si>
    <t xml:space="preserve"> 15/10/2024</t>
  </si>
  <si>
    <t>FJCPRO.BV</t>
  </si>
  <si>
    <t xml:space="preserve"> JCPRO.BV</t>
  </si>
  <si>
    <t xml:space="preserve">I04250100005097
</t>
  </si>
  <si>
    <t xml:space="preserve"> 04/09/2024</t>
  </si>
  <si>
    <t>JCPRO.BV du 03/09/2024</t>
  </si>
  <si>
    <t>Bureau Vallee</t>
  </si>
  <si>
    <t>JCPRO.BV</t>
  </si>
  <si>
    <t>10/092024</t>
  </si>
  <si>
    <t>2012-1115</t>
  </si>
  <si>
    <t>I04250100005467</t>
  </si>
  <si>
    <t>JCPRO.BV du 13/09/2024</t>
  </si>
  <si>
    <t xml:space="preserve"> 11/09/2024</t>
  </si>
  <si>
    <t>FLAPOSTE</t>
  </si>
  <si>
    <t xml:space="preserve">  La Poste</t>
  </si>
  <si>
    <t>L000000110363643</t>
  </si>
  <si>
    <t>La Poste</t>
  </si>
  <si>
    <t>FMGC</t>
  </si>
  <si>
    <t xml:space="preserve">  MGG Expertises Immobilières</t>
  </si>
  <si>
    <t>24.306</t>
  </si>
  <si>
    <t>MGG Expertise Immobilière</t>
  </si>
  <si>
    <t>QONTO1015</t>
  </si>
  <si>
    <t>GARRAUD Expertise Immobilière</t>
  </si>
  <si>
    <t xml:space="preserve">FSHRED </t>
  </si>
  <si>
    <t xml:space="preserve"> SHRED-IT</t>
  </si>
  <si>
    <t xml:space="preserve">25/06/2024
</t>
  </si>
  <si>
    <t>SHRED-IT du 25/06/2024</t>
  </si>
  <si>
    <t>SHRED-IT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</si>
</sst>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/m/yyyy"/>
    <numFmt numFmtId="165" formatCode="00.00"/>
    <numFmt numFmtId="166" formatCode="\-000.00"/>
    <numFmt numFmtId="167" formatCode="000.00"/>
    <numFmt numFmtId="168" formatCode="0000.00"/>
    <numFmt numFmtId="170" formatCode="\-00000.00"/>
    <numFmt numFmtId="171" formatCode="00000.00"/>
    <numFmt numFmtId="172" formatCode="\-00.00"/>
    <numFmt numFmtId="173" formatCode="0.000"/>
    <numFmt numFmtId="174" formatCode="000000.00"/>
    <numFmt numFmtId="175" formatCode="000"/>
    <numFmt numFmtId="176" formatCode="\-000000.00"/>
    <numFmt numFmtId="177" formatCode="\-0.00"/>
    <numFmt numFmtId="178" formatCode="#,##0.00_ ;[Red]\-#,##0.00\ "/>
  </numFmts>
  <fonts count="23" x14ac:knownFonts="1">
    <font>
      <sz val="11"/>
      <color rgb="FF000000"/>
      <name val="Calibri"/>
      <family val="2"/>
    </font>
    <font>
      <sz val="14.5"/>
      <color rgb="FFE27720"/>
      <name val="Arial"/>
    </font>
    <font>
      <b/>
      <sz val="8.5"/>
      <color rgb="FF1F78AC"/>
      <name val="Arial"/>
    </font>
    <font>
      <b/>
      <sz val="8.5"/>
      <color rgb="FF334357"/>
      <name val="Arial"/>
    </font>
    <font>
      <sz val="7"/>
      <name val="Arial"/>
    </font>
    <font>
      <sz val="6"/>
      <name val="Arial"/>
    </font>
    <font>
      <sz val="8.5"/>
      <name val="Arial"/>
    </font>
    <font>
      <sz val="10"/>
      <color rgb="FF1F78AC"/>
      <name val="Arial"/>
    </font>
    <font>
      <u/>
      <sz val="10"/>
      <color rgb="FF0000FF"/>
      <name val="Arial"/>
    </font>
    <font>
      <b/>
      <sz val="7"/>
      <color rgb="FF1F78AC"/>
      <name val="Arial"/>
    </font>
    <font>
      <sz val="8.5"/>
      <color rgb="FF1F78AC"/>
      <name val="Arial"/>
    </font>
    <font>
      <b/>
      <sz val="8.5"/>
      <color rgb="FF1F78AC"/>
      <name val="Arial"/>
      <family val="2"/>
    </font>
    <font>
      <sz val="14.5"/>
      <color rgb="FFE27720"/>
      <name val="Arial"/>
      <family val="2"/>
    </font>
    <font>
      <sz val="8.5"/>
      <color rgb="FF1F78AC"/>
      <name val="Arial"/>
      <family val="2"/>
    </font>
    <font>
      <sz val="8.5"/>
      <color rgb="FF000000"/>
      <name val="Arial"/>
      <family val="2"/>
    </font>
    <font>
      <b/>
      <sz val="8.5"/>
      <color rgb="FF33435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.5"/>
      <name val="Arial"/>
      <family val="2"/>
    </font>
    <font>
      <sz val="10"/>
      <color rgb="FF0000FF"/>
      <name val="Arial"/>
      <family val="2"/>
    </font>
    <font>
      <sz val="7"/>
      <color rgb="FF000000"/>
      <name val="Arial"/>
      <family val="2"/>
    </font>
    <font>
      <sz val="8.5"/>
      <color rgb="FF334357"/>
      <name val="Arial"/>
      <family val="2"/>
    </font>
    <font>
      <sz val="7"/>
      <color rgb="FF334357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ECF3FC"/>
      </patternFill>
    </fill>
    <fill>
      <patternFill patternType="solid">
        <fgColor rgb="FFF4F8FC"/>
      </patternFill>
    </fill>
    <fill>
      <patternFill patternType="solid">
        <fgColor rgb="FFF4F8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F5F9FC"/>
      </patternFill>
    </fill>
    <fill>
      <patternFill patternType="solid">
        <fgColor rgb="FFF5F9FC"/>
      </patternFill>
    </fill>
    <fill>
      <patternFill patternType="solid">
        <fgColor rgb="FFF5F9FC"/>
      </patternFill>
    </fill>
    <fill>
      <patternFill patternType="solid">
        <fgColor rgb="FFF5F9FC"/>
      </patternFill>
    </fill>
    <fill>
      <patternFill patternType="solid">
        <fgColor rgb="FFF5F9FC"/>
      </patternFill>
    </fill>
    <fill>
      <patternFill patternType="solid">
        <fgColor rgb="FFF5F9FC"/>
      </patternFill>
    </fill>
    <fill>
      <patternFill patternType="solid">
        <fgColor rgb="FFF5F9FC"/>
      </patternFill>
    </fill>
    <fill>
      <patternFill patternType="solid">
        <fgColor rgb="FFF5F9FC"/>
      </patternFill>
    </fill>
    <fill>
      <patternFill patternType="solid">
        <fgColor rgb="FFF5F9FC"/>
      </patternFill>
    </fill>
    <fill>
      <patternFill patternType="solid">
        <fgColor rgb="FFF5F9FC"/>
      </patternFill>
    </fill>
    <fill>
      <patternFill patternType="solid">
        <fgColor rgb="FFF5F9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F4F8FC"/>
      </patternFill>
    </fill>
    <fill>
      <patternFill patternType="solid">
        <fgColor rgb="FFF4F8FC"/>
      </patternFill>
    </fill>
    <fill>
      <patternFill patternType="solid">
        <fgColor rgb="FFF4F8FC"/>
      </patternFill>
    </fill>
    <fill>
      <patternFill patternType="solid">
        <fgColor rgb="FFF4F8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F4F8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F4F8FC"/>
      </patternFill>
    </fill>
    <fill>
      <patternFill patternType="solid">
        <fgColor rgb="FFF4F8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F4F8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F4F8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F4F8FC"/>
      </patternFill>
    </fill>
    <fill>
      <patternFill patternType="solid">
        <fgColor rgb="FFF4F8FC"/>
      </patternFill>
    </fill>
    <fill>
      <patternFill patternType="solid">
        <fgColor rgb="FFF4F8FC"/>
      </patternFill>
    </fill>
    <fill>
      <patternFill patternType="solid">
        <fgColor rgb="FFF4F8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F4F8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rgb="FFECF3FC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12">
    <xf numFmtId="0" fontId="0" fillId="0" borderId="0" xfId="0"/>
    <xf numFmtId="0" fontId="0" fillId="0" borderId="3" xfId="0" applyBorder="1" applyAlignment="1">
      <alignment horizontal="left" vertical="top" wrapText="1"/>
    </xf>
    <xf numFmtId="0" fontId="3" fillId="3" borderId="4" xfId="0" applyFont="1" applyFill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" fontId="5" fillId="0" borderId="7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left" vertical="top" wrapText="1"/>
    </xf>
    <xf numFmtId="0" fontId="5" fillId="0" borderId="7" xfId="0" applyFont="1" applyBorder="1" applyAlignment="1">
      <alignment horizontal="right" vertical="center" wrapText="1"/>
    </xf>
    <xf numFmtId="0" fontId="0" fillId="0" borderId="6" xfId="0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1" fontId="5" fillId="0" borderId="8" xfId="0" applyNumberFormat="1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5" fillId="0" borderId="8" xfId="0" applyFont="1" applyBorder="1" applyAlignment="1">
      <alignment horizontal="right" vertical="top" wrapText="1" indent="3"/>
    </xf>
    <xf numFmtId="2" fontId="6" fillId="0" borderId="8" xfId="0" applyNumberFormat="1" applyFont="1" applyBorder="1" applyAlignment="1">
      <alignment horizontal="right" vertical="center" wrapText="1"/>
    </xf>
    <xf numFmtId="2" fontId="2" fillId="6" borderId="2" xfId="0" applyNumberFormat="1" applyFont="1" applyFill="1" applyBorder="1" applyAlignment="1">
      <alignment horizontal="right" vertical="top" wrapText="1"/>
    </xf>
    <xf numFmtId="0" fontId="0" fillId="7" borderId="2" xfId="0" applyFill="1" applyBorder="1" applyAlignment="1">
      <alignment horizontal="left" vertical="top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5" fontId="6" fillId="0" borderId="6" xfId="0" applyNumberFormat="1" applyFont="1" applyBorder="1" applyAlignment="1">
      <alignment horizontal="right" vertical="center" wrapText="1"/>
    </xf>
    <xf numFmtId="166" fontId="6" fillId="0" borderId="6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top" wrapText="1"/>
    </xf>
    <xf numFmtId="167" fontId="6" fillId="0" borderId="8" xfId="0" applyNumberFormat="1" applyFont="1" applyBorder="1" applyAlignment="1">
      <alignment horizontal="right" vertical="center" wrapText="1"/>
    </xf>
    <xf numFmtId="167" fontId="2" fillId="8" borderId="2" xfId="0" applyNumberFormat="1" applyFont="1" applyFill="1" applyBorder="1" applyAlignment="1">
      <alignment horizontal="right" vertical="top" wrapText="1"/>
    </xf>
    <xf numFmtId="168" fontId="6" fillId="0" borderId="7" xfId="0" applyNumberFormat="1" applyFont="1" applyBorder="1" applyAlignment="1">
      <alignment horizontal="right" vertical="center" wrapText="1"/>
    </xf>
    <xf numFmtId="168" fontId="6" fillId="0" borderId="6" xfId="0" applyNumberFormat="1" applyFont="1" applyBorder="1" applyAlignment="1">
      <alignment horizontal="right" vertical="center" wrapText="1"/>
    </xf>
    <xf numFmtId="170" fontId="6" fillId="0" borderId="6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170" fontId="6" fillId="0" borderId="8" xfId="0" applyNumberFormat="1" applyFont="1" applyBorder="1" applyAlignment="1">
      <alignment horizontal="right" vertical="top" wrapText="1"/>
    </xf>
    <xf numFmtId="0" fontId="7" fillId="0" borderId="9" xfId="0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164" fontId="4" fillId="0" borderId="8" xfId="0" applyNumberFormat="1" applyFont="1" applyBorder="1" applyAlignment="1">
      <alignment horizontal="left" vertical="top" wrapText="1"/>
    </xf>
    <xf numFmtId="170" fontId="6" fillId="0" borderId="8" xfId="0" applyNumberFormat="1" applyFont="1" applyBorder="1" applyAlignment="1">
      <alignment horizontal="right" vertical="center" wrapText="1"/>
    </xf>
    <xf numFmtId="170" fontId="2" fillId="11" borderId="2" xfId="0" applyNumberFormat="1" applyFont="1" applyFill="1" applyBorder="1" applyAlignment="1">
      <alignment horizontal="right" vertical="top" wrapText="1"/>
    </xf>
    <xf numFmtId="0" fontId="0" fillId="14" borderId="7" xfId="0" applyFill="1" applyBorder="1" applyAlignment="1">
      <alignment horizontal="left" vertical="top" wrapText="1"/>
    </xf>
    <xf numFmtId="0" fontId="0" fillId="18" borderId="6" xfId="0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top" wrapText="1"/>
    </xf>
    <xf numFmtId="168" fontId="2" fillId="21" borderId="2" xfId="0" applyNumberFormat="1" applyFont="1" applyFill="1" applyBorder="1" applyAlignment="1">
      <alignment horizontal="right" vertical="top" wrapText="1"/>
    </xf>
    <xf numFmtId="0" fontId="4" fillId="0" borderId="2" xfId="0" applyFont="1" applyBorder="1" applyAlignment="1">
      <alignment horizontal="left" vertical="top" wrapText="1" indent="2"/>
    </xf>
    <xf numFmtId="0" fontId="6" fillId="0" borderId="2" xfId="0" applyFont="1" applyBorder="1" applyAlignment="1">
      <alignment horizontal="right" wrapText="1"/>
    </xf>
    <xf numFmtId="165" fontId="2" fillId="22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right" wrapText="1"/>
    </xf>
    <xf numFmtId="2" fontId="2" fillId="24" borderId="2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center" wrapText="1"/>
    </xf>
    <xf numFmtId="0" fontId="5" fillId="29" borderId="5" xfId="0" applyFont="1" applyFill="1" applyBorder="1" applyAlignment="1">
      <alignment horizontal="left" vertical="top" wrapText="1"/>
    </xf>
    <xf numFmtId="0" fontId="4" fillId="30" borderId="2" xfId="0" applyFont="1" applyFill="1" applyBorder="1" applyAlignment="1">
      <alignment horizontal="center" vertical="center" wrapText="1"/>
    </xf>
    <xf numFmtId="0" fontId="4" fillId="31" borderId="2" xfId="0" applyFont="1" applyFill="1" applyBorder="1" applyAlignment="1">
      <alignment horizontal="left" vertical="center" wrapText="1"/>
    </xf>
    <xf numFmtId="0" fontId="0" fillId="32" borderId="2" xfId="0" applyFill="1" applyBorder="1" applyAlignment="1">
      <alignment horizontal="left" vertical="top" wrapText="1"/>
    </xf>
    <xf numFmtId="2" fontId="6" fillId="33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5" fillId="35" borderId="2" xfId="0" applyFont="1" applyFill="1" applyBorder="1" applyAlignment="1">
      <alignment horizontal="left" vertical="top" wrapText="1"/>
    </xf>
    <xf numFmtId="167" fontId="6" fillId="36" borderId="2" xfId="0" applyNumberFormat="1" applyFont="1" applyFill="1" applyBorder="1" applyAlignment="1">
      <alignment horizontal="right" vertical="center" wrapText="1"/>
    </xf>
    <xf numFmtId="166" fontId="6" fillId="37" borderId="2" xfId="0" applyNumberFormat="1" applyFont="1" applyFill="1" applyBorder="1" applyAlignment="1">
      <alignment horizontal="right" vertical="center" wrapText="1"/>
    </xf>
    <xf numFmtId="167" fontId="2" fillId="38" borderId="2" xfId="0" applyNumberFormat="1" applyFont="1" applyFill="1" applyBorder="1" applyAlignment="1">
      <alignment horizontal="right" vertical="center" wrapText="1"/>
    </xf>
    <xf numFmtId="166" fontId="2" fillId="39" borderId="2" xfId="0" applyNumberFormat="1" applyFont="1" applyFill="1" applyBorder="1" applyAlignment="1">
      <alignment horizontal="right" vertical="center" wrapText="1"/>
    </xf>
    <xf numFmtId="1" fontId="2" fillId="40" borderId="10" xfId="0" applyNumberFormat="1" applyFont="1" applyFill="1" applyBorder="1" applyAlignment="1">
      <alignment horizontal="right" vertical="top" wrapText="1"/>
    </xf>
    <xf numFmtId="2" fontId="2" fillId="41" borderId="5" xfId="0" applyNumberFormat="1" applyFont="1" applyFill="1" applyBorder="1" applyAlignment="1">
      <alignment horizontal="right" vertical="top" wrapText="1"/>
    </xf>
    <xf numFmtId="0" fontId="3" fillId="4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5" fillId="0" borderId="7" xfId="0" applyFont="1" applyBorder="1" applyAlignment="1">
      <alignment horizontal="right" vertical="center" wrapText="1" indent="3"/>
    </xf>
    <xf numFmtId="167" fontId="6" fillId="0" borderId="11" xfId="0" applyNumberFormat="1" applyFont="1" applyBorder="1" applyAlignment="1">
      <alignment horizontal="right" vertical="center" wrapText="1"/>
    </xf>
    <xf numFmtId="166" fontId="6" fillId="0" borderId="7" xfId="0" applyNumberFormat="1" applyFont="1" applyBorder="1" applyAlignment="1">
      <alignment horizontal="right" vertical="center" wrapText="1"/>
    </xf>
    <xf numFmtId="0" fontId="0" fillId="0" borderId="12" xfId="0" applyBorder="1" applyAlignment="1">
      <alignment horizontal="left" vertical="top" wrapText="1"/>
    </xf>
    <xf numFmtId="167" fontId="6" fillId="0" borderId="13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0" fillId="0" borderId="13" xfId="0" applyBorder="1" applyAlignment="1">
      <alignment horizontal="left" vertical="top" wrapText="1"/>
    </xf>
    <xf numFmtId="0" fontId="5" fillId="0" borderId="6" xfId="0" applyFont="1" applyBorder="1" applyAlignment="1">
      <alignment horizontal="right" vertical="center" wrapText="1" indent="3"/>
    </xf>
    <xf numFmtId="1" fontId="6" fillId="0" borderId="12" xfId="0" applyNumberFormat="1" applyFont="1" applyBorder="1" applyAlignment="1">
      <alignment horizontal="right" vertical="center" wrapText="1"/>
    </xf>
    <xf numFmtId="165" fontId="6" fillId="0" borderId="13" xfId="0" applyNumberFormat="1" applyFont="1" applyBorder="1" applyAlignment="1">
      <alignment horizontal="right" vertical="center" wrapText="1"/>
    </xf>
    <xf numFmtId="172" fontId="6" fillId="0" borderId="6" xfId="0" applyNumberFormat="1" applyFont="1" applyBorder="1" applyAlignment="1">
      <alignment horizontal="right" vertical="center" wrapText="1"/>
    </xf>
    <xf numFmtId="1" fontId="5" fillId="0" borderId="6" xfId="0" applyNumberFormat="1" applyFont="1" applyBorder="1" applyAlignment="1">
      <alignment horizontal="left" vertical="center" wrapText="1"/>
    </xf>
    <xf numFmtId="167" fontId="6" fillId="0" borderId="12" xfId="0" applyNumberFormat="1" applyFont="1" applyBorder="1" applyAlignment="1">
      <alignment horizontal="right" vertical="center" wrapText="1"/>
    </xf>
    <xf numFmtId="164" fontId="4" fillId="0" borderId="8" xfId="0" applyNumberFormat="1" applyFont="1" applyBorder="1" applyAlignment="1">
      <alignment horizontal="left" vertical="center" wrapText="1"/>
    </xf>
    <xf numFmtId="1" fontId="6" fillId="0" borderId="14" xfId="0" applyNumberFormat="1" applyFont="1" applyBorder="1" applyAlignment="1">
      <alignment horizontal="right" vertical="center" wrapText="1"/>
    </xf>
    <xf numFmtId="0" fontId="0" fillId="0" borderId="15" xfId="0" applyBorder="1" applyAlignment="1">
      <alignment horizontal="left" vertical="top" wrapText="1"/>
    </xf>
    <xf numFmtId="167" fontId="6" fillId="0" borderId="14" xfId="0" applyNumberFormat="1" applyFont="1" applyBorder="1" applyAlignment="1">
      <alignment horizontal="right" vertical="center" wrapText="1"/>
    </xf>
    <xf numFmtId="167" fontId="2" fillId="46" borderId="5" xfId="0" applyNumberFormat="1" applyFont="1" applyFill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167" fontId="6" fillId="0" borderId="6" xfId="0" applyNumberFormat="1" applyFont="1" applyBorder="1" applyAlignment="1">
      <alignment horizontal="right" vertical="center" wrapText="1"/>
    </xf>
    <xf numFmtId="2" fontId="6" fillId="0" borderId="13" xfId="0" applyNumberFormat="1" applyFont="1" applyBorder="1" applyAlignment="1">
      <alignment horizontal="right" vertical="center" wrapText="1"/>
    </xf>
    <xf numFmtId="0" fontId="0" fillId="0" borderId="14" xfId="0" applyBorder="1" applyAlignment="1">
      <alignment horizontal="left" vertical="top" wrapText="1"/>
    </xf>
    <xf numFmtId="2" fontId="6" fillId="0" borderId="15" xfId="0" applyNumberFormat="1" applyFont="1" applyBorder="1" applyAlignment="1">
      <alignment horizontal="right" vertical="top" wrapText="1"/>
    </xf>
    <xf numFmtId="0" fontId="5" fillId="0" borderId="14" xfId="0" applyFont="1" applyBorder="1" applyAlignment="1">
      <alignment horizontal="right" vertical="top" wrapText="1"/>
    </xf>
    <xf numFmtId="165" fontId="6" fillId="0" borderId="8" xfId="0" applyNumberFormat="1" applyFont="1" applyBorder="1" applyAlignment="1">
      <alignment horizontal="right" vertical="top" wrapText="1"/>
    </xf>
    <xf numFmtId="0" fontId="0" fillId="0" borderId="9" xfId="0" applyBorder="1" applyAlignment="1">
      <alignment horizontal="left" vertical="top" wrapText="1"/>
    </xf>
    <xf numFmtId="0" fontId="9" fillId="0" borderId="9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left" vertical="center" wrapText="1"/>
    </xf>
    <xf numFmtId="2" fontId="6" fillId="0" borderId="12" xfId="0" applyNumberFormat="1" applyFont="1" applyBorder="1" applyAlignment="1">
      <alignment horizontal="right" vertical="center" wrapText="1"/>
    </xf>
    <xf numFmtId="173" fontId="5" fillId="0" borderId="6" xfId="0" applyNumberFormat="1" applyFont="1" applyBorder="1" applyAlignment="1">
      <alignment horizontal="left" vertical="center" wrapText="1"/>
    </xf>
    <xf numFmtId="167" fontId="6" fillId="0" borderId="15" xfId="0" applyNumberFormat="1" applyFont="1" applyBorder="1" applyAlignment="1">
      <alignment horizontal="right" vertical="center" wrapText="1"/>
    </xf>
    <xf numFmtId="2" fontId="6" fillId="0" borderId="14" xfId="0" applyNumberFormat="1" applyFont="1" applyBorder="1" applyAlignment="1">
      <alignment horizontal="right" vertical="center" wrapText="1"/>
    </xf>
    <xf numFmtId="0" fontId="0" fillId="47" borderId="10" xfId="0" applyFill="1" applyBorder="1" applyAlignment="1">
      <alignment horizontal="left" vertical="top" wrapText="1"/>
    </xf>
    <xf numFmtId="167" fontId="6" fillId="0" borderId="7" xfId="0" applyNumberFormat="1" applyFont="1" applyBorder="1" applyAlignment="1">
      <alignment horizontal="right" vertical="center" wrapText="1"/>
    </xf>
    <xf numFmtId="0" fontId="3" fillId="48" borderId="9" xfId="0" applyFont="1" applyFill="1" applyBorder="1" applyAlignment="1">
      <alignment horizontal="left" vertical="center" wrapText="1"/>
    </xf>
    <xf numFmtId="164" fontId="4" fillId="0" borderId="13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right" vertical="center" wrapText="1"/>
    </xf>
    <xf numFmtId="170" fontId="6" fillId="0" borderId="7" xfId="0" applyNumberFormat="1" applyFont="1" applyBorder="1" applyAlignment="1">
      <alignment horizontal="right" vertical="center" wrapText="1"/>
    </xf>
    <xf numFmtId="164" fontId="4" fillId="0" borderId="15" xfId="0" applyNumberFormat="1" applyFont="1" applyBorder="1" applyAlignment="1">
      <alignment horizontal="left" vertical="top" wrapText="1"/>
    </xf>
    <xf numFmtId="1" fontId="6" fillId="0" borderId="14" xfId="0" applyNumberFormat="1" applyFont="1" applyBorder="1" applyAlignment="1">
      <alignment horizontal="right" vertical="top" wrapText="1"/>
    </xf>
    <xf numFmtId="167" fontId="6" fillId="0" borderId="15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left" vertical="center" wrapText="1"/>
    </xf>
    <xf numFmtId="0" fontId="3" fillId="51" borderId="11" xfId="0" applyFont="1" applyFill="1" applyBorder="1" applyAlignment="1">
      <alignment horizontal="left" vertical="center" wrapText="1"/>
    </xf>
    <xf numFmtId="1" fontId="2" fillId="54" borderId="10" xfId="0" applyNumberFormat="1" applyFont="1" applyFill="1" applyBorder="1" applyAlignment="1">
      <alignment horizontal="right" vertical="center" wrapText="1"/>
    </xf>
    <xf numFmtId="167" fontId="2" fillId="55" borderId="5" xfId="0" applyNumberFormat="1" applyFont="1" applyFill="1" applyBorder="1" applyAlignment="1">
      <alignment horizontal="right" vertical="center" wrapText="1"/>
    </xf>
    <xf numFmtId="2" fontId="2" fillId="56" borderId="5" xfId="0" applyNumberFormat="1" applyFont="1" applyFill="1" applyBorder="1" applyAlignment="1">
      <alignment horizontal="right" vertical="center" wrapText="1"/>
    </xf>
    <xf numFmtId="2" fontId="6" fillId="0" borderId="8" xfId="0" applyNumberFormat="1" applyFont="1" applyBorder="1" applyAlignment="1">
      <alignment horizontal="right" vertical="top" wrapText="1"/>
    </xf>
    <xf numFmtId="0" fontId="9" fillId="0" borderId="9" xfId="0" applyFont="1" applyBorder="1" applyAlignment="1">
      <alignment horizontal="center" vertical="center" wrapText="1"/>
    </xf>
    <xf numFmtId="0" fontId="0" fillId="57" borderId="5" xfId="0" applyFill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" fontId="6" fillId="0" borderId="10" xfId="0" applyNumberFormat="1" applyFont="1" applyBorder="1" applyAlignment="1">
      <alignment horizontal="right" vertical="center" wrapText="1"/>
    </xf>
    <xf numFmtId="2" fontId="6" fillId="0" borderId="5" xfId="0" applyNumberFormat="1" applyFont="1" applyBorder="1" applyAlignment="1">
      <alignment horizontal="right" vertical="center" wrapText="1"/>
    </xf>
    <xf numFmtId="0" fontId="0" fillId="58" borderId="5" xfId="0" applyFill="1" applyBorder="1" applyAlignment="1">
      <alignment horizontal="left" vertical="top" wrapText="1"/>
    </xf>
    <xf numFmtId="167" fontId="6" fillId="0" borderId="8" xfId="0" applyNumberFormat="1" applyFont="1" applyBorder="1" applyAlignment="1">
      <alignment horizontal="right" vertical="top" wrapText="1"/>
    </xf>
    <xf numFmtId="0" fontId="7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" fontId="6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1" fontId="6" fillId="0" borderId="1" xfId="0" applyNumberFormat="1" applyFont="1" applyBorder="1" applyAlignment="1">
      <alignment horizontal="right" vertical="center" wrapText="1"/>
    </xf>
    <xf numFmtId="2" fontId="6" fillId="0" borderId="15" xfId="0" applyNumberFormat="1" applyFont="1" applyBorder="1" applyAlignment="1">
      <alignment horizontal="right" vertical="center" wrapText="1"/>
    </xf>
    <xf numFmtId="1" fontId="2" fillId="61" borderId="3" xfId="0" applyNumberFormat="1" applyFont="1" applyFill="1" applyBorder="1" applyAlignment="1">
      <alignment horizontal="right" vertical="top" wrapText="1"/>
    </xf>
    <xf numFmtId="0" fontId="0" fillId="62" borderId="3" xfId="0" applyFill="1" applyBorder="1" applyAlignment="1">
      <alignment horizontal="left" vertical="top" wrapText="1"/>
    </xf>
    <xf numFmtId="1" fontId="6" fillId="0" borderId="3" xfId="0" applyNumberFormat="1" applyFont="1" applyBorder="1" applyAlignment="1">
      <alignment horizontal="right" vertical="center" wrapText="1"/>
    </xf>
    <xf numFmtId="167" fontId="6" fillId="0" borderId="10" xfId="0" applyNumberFormat="1" applyFont="1" applyBorder="1" applyAlignment="1">
      <alignment horizontal="right" vertical="center" wrapText="1"/>
    </xf>
    <xf numFmtId="168" fontId="6" fillId="0" borderId="5" xfId="0" applyNumberFormat="1" applyFont="1" applyBorder="1" applyAlignment="1">
      <alignment horizontal="right" vertical="center" wrapText="1"/>
    </xf>
    <xf numFmtId="168" fontId="2" fillId="63" borderId="5" xfId="0" applyNumberFormat="1" applyFont="1" applyFill="1" applyBorder="1" applyAlignment="1">
      <alignment horizontal="right" vertical="top" wrapText="1"/>
    </xf>
    <xf numFmtId="167" fontId="6" fillId="0" borderId="5" xfId="0" applyNumberFormat="1" applyFont="1" applyBorder="1" applyAlignment="1">
      <alignment horizontal="right" vertical="center" wrapText="1"/>
    </xf>
    <xf numFmtId="170" fontId="6" fillId="0" borderId="5" xfId="0" applyNumberFormat="1" applyFont="1" applyBorder="1" applyAlignment="1">
      <alignment horizontal="right" vertical="center" wrapText="1"/>
    </xf>
    <xf numFmtId="0" fontId="0" fillId="64" borderId="3" xfId="0" applyFill="1" applyBorder="1" applyAlignment="1">
      <alignment horizontal="left" vertical="top" wrapText="1"/>
    </xf>
    <xf numFmtId="170" fontId="2" fillId="65" borderId="5" xfId="0" applyNumberFormat="1" applyFont="1" applyFill="1" applyBorder="1" applyAlignment="1">
      <alignment horizontal="right" vertical="center" wrapText="1"/>
    </xf>
    <xf numFmtId="1" fontId="2" fillId="66" borderId="3" xfId="0" applyNumberFormat="1" applyFont="1" applyFill="1" applyBorder="1" applyAlignment="1">
      <alignment horizontal="right" vertical="center" wrapText="1"/>
    </xf>
    <xf numFmtId="2" fontId="6" fillId="0" borderId="10" xfId="0" applyNumberFormat="1" applyFont="1" applyBorder="1" applyAlignment="1">
      <alignment horizontal="right" vertical="center" wrapText="1"/>
    </xf>
    <xf numFmtId="167" fontId="6" fillId="0" borderId="4" xfId="0" applyNumberFormat="1" applyFont="1" applyBorder="1" applyAlignment="1">
      <alignment horizontal="right" vertical="center" wrapText="1"/>
    </xf>
    <xf numFmtId="165" fontId="6" fillId="0" borderId="15" xfId="0" applyNumberFormat="1" applyFont="1" applyBorder="1" applyAlignment="1">
      <alignment horizontal="right" vertical="center" wrapText="1"/>
    </xf>
    <xf numFmtId="165" fontId="2" fillId="67" borderId="5" xfId="0" applyNumberFormat="1" applyFont="1" applyFill="1" applyBorder="1" applyAlignment="1">
      <alignment horizontal="right" vertical="top" wrapText="1"/>
    </xf>
    <xf numFmtId="1" fontId="6" fillId="0" borderId="9" xfId="0" applyNumberFormat="1" applyFont="1" applyBorder="1" applyAlignment="1">
      <alignment horizontal="right" vertical="center" wrapText="1"/>
    </xf>
    <xf numFmtId="2" fontId="6" fillId="0" borderId="4" xfId="0" applyNumberFormat="1" applyFont="1" applyBorder="1" applyAlignment="1">
      <alignment horizontal="right" vertical="center" wrapText="1"/>
    </xf>
    <xf numFmtId="1" fontId="5" fillId="0" borderId="6" xfId="0" applyNumberFormat="1" applyFont="1" applyBorder="1" applyAlignment="1">
      <alignment horizontal="left" vertical="top" wrapText="1"/>
    </xf>
    <xf numFmtId="171" fontId="6" fillId="0" borderId="6" xfId="0" applyNumberFormat="1" applyFont="1" applyBorder="1" applyAlignment="1">
      <alignment horizontal="right" vertical="center" wrapText="1"/>
    </xf>
    <xf numFmtId="174" fontId="6" fillId="0" borderId="6" xfId="0" applyNumberFormat="1" applyFont="1" applyBorder="1" applyAlignment="1">
      <alignment horizontal="center" vertical="center" wrapText="1"/>
    </xf>
    <xf numFmtId="174" fontId="6" fillId="0" borderId="6" xfId="0" applyNumberFormat="1" applyFont="1" applyBorder="1" applyAlignment="1">
      <alignment horizontal="right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74" fontId="6" fillId="0" borderId="8" xfId="0" applyNumberFormat="1" applyFont="1" applyBorder="1" applyAlignment="1">
      <alignment horizontal="right" vertical="center" wrapText="1"/>
    </xf>
    <xf numFmtId="175" fontId="2" fillId="70" borderId="3" xfId="0" applyNumberFormat="1" applyFont="1" applyFill="1" applyBorder="1" applyAlignment="1">
      <alignment horizontal="center" vertical="center" wrapText="1"/>
    </xf>
    <xf numFmtId="174" fontId="2" fillId="71" borderId="2" xfId="0" applyNumberFormat="1" applyFont="1" applyFill="1" applyBorder="1" applyAlignment="1">
      <alignment horizontal="right" vertical="center" wrapText="1"/>
    </xf>
    <xf numFmtId="1" fontId="2" fillId="72" borderId="3" xfId="0" applyNumberFormat="1" applyFont="1" applyFill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right" vertical="center" wrapText="1"/>
    </xf>
    <xf numFmtId="0" fontId="0" fillId="74" borderId="4" xfId="0" applyFill="1" applyBorder="1" applyAlignment="1">
      <alignment horizontal="left" vertical="top" wrapText="1"/>
    </xf>
    <xf numFmtId="0" fontId="0" fillId="75" borderId="9" xfId="0" applyFill="1" applyBorder="1" applyAlignment="1">
      <alignment horizontal="left" vertical="top" wrapText="1"/>
    </xf>
    <xf numFmtId="2" fontId="2" fillId="76" borderId="11" xfId="0" applyNumberFormat="1" applyFont="1" applyFill="1" applyBorder="1" applyAlignment="1">
      <alignment horizontal="right" vertical="center" wrapText="1"/>
    </xf>
    <xf numFmtId="0" fontId="0" fillId="77" borderId="11" xfId="0" applyFill="1" applyBorder="1" applyAlignment="1">
      <alignment horizontal="left" vertical="top" wrapText="1"/>
    </xf>
    <xf numFmtId="2" fontId="2" fillId="78" borderId="7" xfId="0" applyNumberFormat="1" applyFont="1" applyFill="1" applyBorder="1" applyAlignment="1">
      <alignment horizontal="right" vertical="center" wrapText="1"/>
    </xf>
    <xf numFmtId="0" fontId="8" fillId="0" borderId="8" xfId="0" applyFont="1" applyBorder="1" applyAlignment="1">
      <alignment horizontal="left" vertical="center" wrapText="1"/>
    </xf>
    <xf numFmtId="0" fontId="3" fillId="79" borderId="9" xfId="0" applyFont="1" applyFill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vertical="center" wrapText="1"/>
    </xf>
    <xf numFmtId="165" fontId="6" fillId="0" borderId="7" xfId="0" applyNumberFormat="1" applyFont="1" applyBorder="1" applyAlignment="1">
      <alignment horizontal="right" vertical="center" wrapText="1"/>
    </xf>
    <xf numFmtId="164" fontId="4" fillId="0" borderId="15" xfId="0" applyNumberFormat="1" applyFont="1" applyBorder="1" applyAlignment="1">
      <alignment horizontal="right" vertical="center" wrapText="1"/>
    </xf>
    <xf numFmtId="168" fontId="6" fillId="0" borderId="8" xfId="0" applyNumberFormat="1" applyFont="1" applyBorder="1" applyAlignment="1">
      <alignment horizontal="right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right" vertical="center" wrapText="1"/>
    </xf>
    <xf numFmtId="165" fontId="6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2" fontId="2" fillId="81" borderId="2" xfId="0" applyNumberFormat="1" applyFont="1" applyFill="1" applyBorder="1" applyAlignment="1">
      <alignment horizontal="right" vertical="top" wrapText="1"/>
    </xf>
    <xf numFmtId="0" fontId="0" fillId="82" borderId="2" xfId="0" applyFill="1" applyBorder="1" applyAlignment="1">
      <alignment horizontal="left" vertical="top" wrapText="1"/>
    </xf>
    <xf numFmtId="165" fontId="6" fillId="0" borderId="2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171" fontId="6" fillId="0" borderId="2" xfId="0" applyNumberFormat="1" applyFont="1" applyBorder="1" applyAlignment="1">
      <alignment horizontal="center" vertical="center" wrapText="1"/>
    </xf>
    <xf numFmtId="171" fontId="6" fillId="0" borderId="2" xfId="0" applyNumberFormat="1" applyFont="1" applyBorder="1" applyAlignment="1">
      <alignment horizontal="right" vertical="center" wrapText="1"/>
    </xf>
    <xf numFmtId="171" fontId="2" fillId="83" borderId="2" xfId="0" applyNumberFormat="1" applyFont="1" applyFill="1" applyBorder="1" applyAlignment="1">
      <alignment horizontal="right" vertical="top" wrapText="1"/>
    </xf>
    <xf numFmtId="1" fontId="5" fillId="0" borderId="8" xfId="0" applyNumberFormat="1" applyFont="1" applyBorder="1" applyAlignment="1">
      <alignment horizontal="left" vertical="center" wrapText="1"/>
    </xf>
    <xf numFmtId="174" fontId="6" fillId="0" borderId="7" xfId="0" applyNumberFormat="1" applyFont="1" applyBorder="1" applyAlignment="1">
      <alignment horizontal="right" vertical="center" wrapText="1"/>
    </xf>
    <xf numFmtId="176" fontId="6" fillId="0" borderId="7" xfId="0" applyNumberFormat="1" applyFont="1" applyBorder="1" applyAlignment="1">
      <alignment horizontal="right" vertical="center" wrapText="1"/>
    </xf>
    <xf numFmtId="176" fontId="6" fillId="0" borderId="6" xfId="0" applyNumberFormat="1" applyFont="1" applyBorder="1" applyAlignment="1">
      <alignment horizontal="right" vertical="center" wrapText="1"/>
    </xf>
    <xf numFmtId="176" fontId="6" fillId="0" borderId="8" xfId="0" applyNumberFormat="1" applyFont="1" applyBorder="1" applyAlignment="1">
      <alignment horizontal="right" vertical="center" wrapText="1"/>
    </xf>
    <xf numFmtId="174" fontId="2" fillId="84" borderId="2" xfId="0" applyNumberFormat="1" applyFont="1" applyFill="1" applyBorder="1" applyAlignment="1">
      <alignment horizontal="right" vertical="top" wrapText="1"/>
    </xf>
    <xf numFmtId="176" fontId="2" fillId="85" borderId="2" xfId="0" applyNumberFormat="1" applyFont="1" applyFill="1" applyBorder="1" applyAlignment="1">
      <alignment horizontal="right" vertical="top" wrapText="1"/>
    </xf>
    <xf numFmtId="166" fontId="6" fillId="0" borderId="8" xfId="0" applyNumberFormat="1" applyFont="1" applyBorder="1" applyAlignment="1">
      <alignment horizontal="right" vertical="center" wrapText="1"/>
    </xf>
    <xf numFmtId="166" fontId="2" fillId="88" borderId="2" xfId="0" applyNumberFormat="1" applyFont="1" applyFill="1" applyBorder="1" applyAlignment="1">
      <alignment horizontal="right" vertical="top" wrapText="1"/>
    </xf>
    <xf numFmtId="177" fontId="6" fillId="0" borderId="6" xfId="0" applyNumberFormat="1" applyFont="1" applyBorder="1" applyAlignment="1">
      <alignment horizontal="right" vertical="center" wrapText="1"/>
    </xf>
    <xf numFmtId="1" fontId="2" fillId="89" borderId="4" xfId="0" applyNumberFormat="1" applyFont="1" applyFill="1" applyBorder="1" applyAlignment="1">
      <alignment horizontal="right" wrapText="1"/>
    </xf>
    <xf numFmtId="175" fontId="2" fillId="90" borderId="9" xfId="0" applyNumberFormat="1" applyFont="1" applyFill="1" applyBorder="1" applyAlignment="1">
      <alignment horizontal="right" wrapText="1"/>
    </xf>
    <xf numFmtId="2" fontId="2" fillId="91" borderId="11" xfId="0" applyNumberFormat="1" applyFont="1" applyFill="1" applyBorder="1" applyAlignment="1">
      <alignment horizontal="right" wrapText="1"/>
    </xf>
    <xf numFmtId="1" fontId="2" fillId="92" borderId="12" xfId="0" applyNumberFormat="1" applyFont="1" applyFill="1" applyBorder="1" applyAlignment="1">
      <alignment horizontal="right" vertical="center" wrapText="1"/>
    </xf>
    <xf numFmtId="175" fontId="2" fillId="93" borderId="0" xfId="0" applyNumberFormat="1" applyFont="1" applyFill="1" applyAlignment="1">
      <alignment horizontal="right" vertical="center" wrapText="1"/>
    </xf>
    <xf numFmtId="2" fontId="2" fillId="94" borderId="13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0" fillId="0" borderId="0" xfId="0" applyAlignment="1">
      <alignment vertical="center"/>
    </xf>
    <xf numFmtId="14" fontId="4" fillId="0" borderId="6" xfId="0" applyNumberFormat="1" applyFont="1" applyBorder="1" applyAlignment="1">
      <alignment horizontal="right" vertical="center"/>
    </xf>
    <xf numFmtId="14" fontId="4" fillId="0" borderId="8" xfId="0" applyNumberFormat="1" applyFont="1" applyBorder="1" applyAlignment="1">
      <alignment horizontal="right" vertical="center"/>
    </xf>
    <xf numFmtId="0" fontId="0" fillId="0" borderId="3" xfId="0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right" vertical="center" wrapText="1"/>
    </xf>
    <xf numFmtId="0" fontId="13" fillId="5" borderId="2" xfId="0" applyFont="1" applyFill="1" applyBorder="1" applyAlignment="1">
      <alignment horizontal="right" vertical="center"/>
    </xf>
    <xf numFmtId="14" fontId="0" fillId="0" borderId="9" xfId="0" applyNumberFormat="1" applyBorder="1" applyAlignment="1">
      <alignment horizontal="right" vertical="center"/>
    </xf>
    <xf numFmtId="1" fontId="5" fillId="0" borderId="7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1" fontId="5" fillId="0" borderId="8" xfId="0" applyNumberFormat="1" applyFont="1" applyBorder="1" applyAlignment="1">
      <alignment horizontal="right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3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 wrapText="1"/>
    </xf>
    <xf numFmtId="0" fontId="2" fillId="12" borderId="7" xfId="0" applyFont="1" applyFill="1" applyBorder="1" applyAlignment="1">
      <alignment horizontal="left" vertical="center" wrapText="1"/>
    </xf>
    <xf numFmtId="0" fontId="2" fillId="16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3" xfId="0" applyNumberForma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49" fontId="0" fillId="7" borderId="2" xfId="0" applyNumberFormat="1" applyFill="1" applyBorder="1" applyAlignment="1">
      <alignment horizontal="left" vertical="center" wrapText="1"/>
    </xf>
    <xf numFmtId="49" fontId="0" fillId="0" borderId="7" xfId="0" applyNumberForma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49" fontId="0" fillId="14" borderId="7" xfId="0" applyNumberFormat="1" applyFill="1" applyBorder="1" applyAlignment="1">
      <alignment horizontal="left" vertical="center" wrapText="1"/>
    </xf>
    <xf numFmtId="49" fontId="0" fillId="18" borderId="6" xfId="0" applyNumberForma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178" fontId="0" fillId="0" borderId="3" xfId="0" applyNumberFormat="1" applyBorder="1" applyAlignment="1">
      <alignment horizontal="right" vertical="center" wrapText="1"/>
    </xf>
    <xf numFmtId="178" fontId="0" fillId="0" borderId="3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8" fontId="14" fillId="0" borderId="3" xfId="0" applyNumberFormat="1" applyFont="1" applyBorder="1" applyAlignment="1">
      <alignment horizontal="right" vertical="center"/>
    </xf>
    <xf numFmtId="49" fontId="0" fillId="14" borderId="6" xfId="0" applyNumberFormat="1" applyFill="1" applyBorder="1" applyAlignment="1">
      <alignment horizontal="left" vertical="center" wrapText="1"/>
    </xf>
    <xf numFmtId="0" fontId="2" fillId="12" borderId="6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17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right" vertical="center" wrapText="1"/>
    </xf>
    <xf numFmtId="178" fontId="6" fillId="0" borderId="2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/>
    </xf>
    <xf numFmtId="0" fontId="2" fillId="16" borderId="16" xfId="0" applyFont="1" applyFill="1" applyBorder="1" applyAlignment="1">
      <alignment horizontal="right" vertical="center" wrapText="1"/>
    </xf>
    <xf numFmtId="0" fontId="2" fillId="16" borderId="16" xfId="0" applyFont="1" applyFill="1" applyBorder="1" applyAlignment="1">
      <alignment horizontal="left" vertical="center" wrapText="1"/>
    </xf>
    <xf numFmtId="178" fontId="2" fillId="17" borderId="16" xfId="0" applyNumberFormat="1" applyFont="1" applyFill="1" applyBorder="1" applyAlignment="1">
      <alignment horizontal="right" vertical="center" wrapText="1"/>
    </xf>
    <xf numFmtId="49" fontId="0" fillId="18" borderId="16" xfId="0" applyNumberFormat="1" applyFill="1" applyBorder="1" applyAlignment="1">
      <alignment horizontal="left" vertical="center" wrapText="1"/>
    </xf>
    <xf numFmtId="0" fontId="3" fillId="0" borderId="10" xfId="0" applyFont="1" applyBorder="1" applyAlignment="1">
      <alignment vertical="top"/>
    </xf>
    <xf numFmtId="178" fontId="18" fillId="0" borderId="2" xfId="0" applyNumberFormat="1" applyFont="1" applyBorder="1" applyAlignment="1">
      <alignment horizontal="right"/>
    </xf>
    <xf numFmtId="178" fontId="18" fillId="0" borderId="2" xfId="0" applyNumberFormat="1" applyFont="1" applyBorder="1" applyAlignment="1">
      <alignment horizontal="right" vertical="center"/>
    </xf>
    <xf numFmtId="178" fontId="17" fillId="0" borderId="2" xfId="0" applyNumberFormat="1" applyFont="1" applyBorder="1" applyAlignment="1">
      <alignment horizontal="right" vertical="center"/>
    </xf>
    <xf numFmtId="178" fontId="5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5" fillId="95" borderId="5" xfId="0" applyFont="1" applyFill="1" applyBorder="1" applyAlignment="1">
      <alignment vertical="center"/>
    </xf>
    <xf numFmtId="0" fontId="15" fillId="95" borderId="10" xfId="0" applyFont="1" applyFill="1" applyBorder="1" applyAlignment="1">
      <alignment horizontal="left" vertical="center"/>
    </xf>
    <xf numFmtId="178" fontId="3" fillId="95" borderId="5" xfId="0" applyNumberFormat="1" applyFont="1" applyFill="1" applyBorder="1" applyAlignment="1">
      <alignment vertical="center"/>
    </xf>
    <xf numFmtId="0" fontId="3" fillId="95" borderId="5" xfId="0" applyFont="1" applyFill="1" applyBorder="1" applyAlignment="1">
      <alignment vertical="center"/>
    </xf>
    <xf numFmtId="0" fontId="0" fillId="95" borderId="0" xfId="0" applyFill="1" applyAlignment="1">
      <alignment horizontal="left" vertical="center"/>
    </xf>
    <xf numFmtId="178" fontId="3" fillId="95" borderId="5" xfId="0" applyNumberFormat="1" applyFont="1" applyFill="1" applyBorder="1" applyAlignment="1">
      <alignment horizontal="right" vertical="center" wrapText="1"/>
    </xf>
    <xf numFmtId="49" fontId="3" fillId="95" borderId="5" xfId="0" applyNumberFormat="1" applyFont="1" applyFill="1" applyBorder="1" applyAlignment="1">
      <alignment horizontal="left" vertical="center" wrapText="1"/>
    </xf>
    <xf numFmtId="0" fontId="15" fillId="95" borderId="5" xfId="0" applyFont="1" applyFill="1" applyBorder="1" applyAlignment="1">
      <alignment horizontal="left" vertical="center" wrapText="1"/>
    </xf>
    <xf numFmtId="0" fontId="15" fillId="95" borderId="3" xfId="0" applyFont="1" applyFill="1" applyBorder="1" applyAlignment="1">
      <alignment horizontal="left" vertical="center"/>
    </xf>
    <xf numFmtId="14" fontId="3" fillId="95" borderId="4" xfId="0" applyNumberFormat="1" applyFont="1" applyFill="1" applyBorder="1" applyAlignment="1">
      <alignment horizontal="left" vertical="center"/>
    </xf>
    <xf numFmtId="0" fontId="15" fillId="95" borderId="3" xfId="0" applyFont="1" applyFill="1" applyBorder="1" applyAlignment="1">
      <alignment vertical="center"/>
    </xf>
    <xf numFmtId="0" fontId="15" fillId="95" borderId="10" xfId="0" applyFont="1" applyFill="1" applyBorder="1" applyAlignment="1">
      <alignment vertical="center"/>
    </xf>
    <xf numFmtId="178" fontId="2" fillId="6" borderId="2" xfId="0" applyNumberFormat="1" applyFont="1" applyFill="1" applyBorder="1" applyAlignment="1">
      <alignment horizontal="right" vertical="center"/>
    </xf>
    <xf numFmtId="178" fontId="2" fillId="13" borderId="7" xfId="0" applyNumberFormat="1" applyFont="1" applyFill="1" applyBorder="1" applyAlignment="1">
      <alignment horizontal="right" vertical="center"/>
    </xf>
    <xf numFmtId="178" fontId="2" fillId="15" borderId="7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8" fontId="3" fillId="95" borderId="5" xfId="0" applyNumberFormat="1" applyFont="1" applyFill="1" applyBorder="1" applyAlignment="1">
      <alignment horizontal="right" vertical="center"/>
    </xf>
    <xf numFmtId="178" fontId="2" fillId="15" borderId="6" xfId="0" applyNumberFormat="1" applyFont="1" applyFill="1" applyBorder="1" applyAlignment="1">
      <alignment horizontal="right" vertical="center"/>
    </xf>
    <xf numFmtId="178" fontId="2" fillId="19" borderId="6" xfId="0" applyNumberFormat="1" applyFont="1" applyFill="1" applyBorder="1" applyAlignment="1">
      <alignment horizontal="right" vertical="center"/>
    </xf>
    <xf numFmtId="178" fontId="0" fillId="0" borderId="6" xfId="0" applyNumberFormat="1" applyBorder="1" applyAlignment="1">
      <alignment horizontal="right" vertical="center"/>
    </xf>
    <xf numFmtId="178" fontId="2" fillId="13" borderId="6" xfId="0" applyNumberFormat="1" applyFont="1" applyFill="1" applyBorder="1" applyAlignment="1">
      <alignment horizontal="right" vertical="center"/>
    </xf>
    <xf numFmtId="178" fontId="2" fillId="17" borderId="6" xfId="0" applyNumberFormat="1" applyFont="1" applyFill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14" fontId="3" fillId="0" borderId="10" xfId="0" applyNumberFormat="1" applyFont="1" applyBorder="1" applyAlignment="1">
      <alignment vertical="center"/>
    </xf>
    <xf numFmtId="14" fontId="3" fillId="0" borderId="10" xfId="0" applyNumberFormat="1" applyFont="1" applyBorder="1" applyAlignment="1">
      <alignment vertical="top"/>
    </xf>
    <xf numFmtId="0" fontId="0" fillId="7" borderId="2" xfId="0" applyFill="1" applyBorder="1" applyAlignment="1">
      <alignment horizontal="left" vertical="center"/>
    </xf>
    <xf numFmtId="14" fontId="3" fillId="0" borderId="14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6" fillId="0" borderId="16" xfId="0" applyFont="1" applyBorder="1" applyAlignment="1">
      <alignment horizontal="left" vertical="center"/>
    </xf>
    <xf numFmtId="0" fontId="20" fillId="0" borderId="16" xfId="0" applyFont="1" applyBorder="1" applyAlignment="1">
      <alignment vertical="center"/>
    </xf>
    <xf numFmtId="0" fontId="20" fillId="0" borderId="2" xfId="0" applyFont="1" applyBorder="1" applyAlignment="1">
      <alignment horizontal="left" vertical="center"/>
    </xf>
    <xf numFmtId="14" fontId="15" fillId="0" borderId="10" xfId="0" applyNumberFormat="1" applyFont="1" applyBorder="1" applyAlignment="1">
      <alignment vertical="center"/>
    </xf>
    <xf numFmtId="0" fontId="2" fillId="10" borderId="2" xfId="0" applyFont="1" applyFill="1" applyBorder="1" applyAlignment="1">
      <alignment horizontal="left" vertical="top" wrapText="1" indent="15"/>
    </xf>
    <xf numFmtId="0" fontId="2" fillId="20" borderId="5" xfId="0" applyFont="1" applyFill="1" applyBorder="1" applyAlignment="1">
      <alignment horizontal="left" vertical="top" wrapText="1" indent="15"/>
    </xf>
    <xf numFmtId="0" fontId="15" fillId="95" borderId="10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5" fillId="95" borderId="3" xfId="0" applyFont="1" applyFill="1" applyBorder="1" applyAlignment="1">
      <alignment horizontal="center" vertical="center"/>
    </xf>
    <xf numFmtId="0" fontId="3" fillId="95" borderId="10" xfId="0" applyFont="1" applyFill="1" applyBorder="1" applyAlignment="1">
      <alignment horizontal="left" vertical="center" wrapText="1"/>
    </xf>
    <xf numFmtId="0" fontId="3" fillId="95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14" fontId="11" fillId="5" borderId="10" xfId="0" applyNumberFormat="1" applyFont="1" applyFill="1" applyBorder="1" applyAlignment="1">
      <alignment horizontal="center" vertical="center"/>
    </xf>
    <xf numFmtId="14" fontId="11" fillId="5" borderId="5" xfId="0" applyNumberFormat="1" applyFont="1" applyFill="1" applyBorder="1" applyAlignment="1">
      <alignment horizontal="center" vertical="center"/>
    </xf>
    <xf numFmtId="0" fontId="2" fillId="16" borderId="6" xfId="0" applyFont="1" applyFill="1" applyBorder="1" applyAlignment="1">
      <alignment horizontal="left" vertical="center" wrapText="1" indent="15"/>
    </xf>
    <xf numFmtId="0" fontId="2" fillId="9" borderId="2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12" borderId="7" xfId="0" applyFont="1" applyFill="1" applyBorder="1" applyAlignment="1">
      <alignment horizontal="left" wrapText="1" indent="15"/>
    </xf>
    <xf numFmtId="0" fontId="7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left" vertical="center" wrapText="1"/>
    </xf>
    <xf numFmtId="0" fontId="2" fillId="23" borderId="2" xfId="0" applyFont="1" applyFill="1" applyBorder="1" applyAlignment="1">
      <alignment horizontal="left" vertical="center" wrapText="1" indent="15"/>
    </xf>
    <xf numFmtId="0" fontId="3" fillId="0" borderId="3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 indent="15"/>
    </xf>
    <xf numFmtId="0" fontId="1" fillId="0" borderId="3" xfId="0" applyFont="1" applyBorder="1" applyAlignment="1">
      <alignment horizontal="right" vertical="top" wrapText="1" indent="15"/>
    </xf>
    <xf numFmtId="0" fontId="0" fillId="0" borderId="3" xfId="0" applyBorder="1" applyAlignment="1">
      <alignment horizontal="left" vertical="top" wrapText="1"/>
    </xf>
    <xf numFmtId="0" fontId="3" fillId="27" borderId="3" xfId="0" applyFont="1" applyFill="1" applyBorder="1" applyAlignment="1">
      <alignment horizontal="right" vertical="top" wrapText="1"/>
    </xf>
    <xf numFmtId="0" fontId="3" fillId="28" borderId="5" xfId="0" applyFont="1" applyFill="1" applyBorder="1" applyAlignment="1">
      <alignment horizontal="left" vertical="center" wrapText="1"/>
    </xf>
    <xf numFmtId="0" fontId="3" fillId="34" borderId="10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center" wrapText="1" indent="4"/>
    </xf>
    <xf numFmtId="0" fontId="3" fillId="25" borderId="3" xfId="0" applyFont="1" applyFill="1" applyBorder="1" applyAlignment="1">
      <alignment horizontal="right" vertical="top" wrapText="1"/>
    </xf>
    <xf numFmtId="0" fontId="3" fillId="26" borderId="5" xfId="0" applyFont="1" applyFill="1" applyBorder="1" applyAlignment="1">
      <alignment horizontal="left" vertical="center" wrapText="1"/>
    </xf>
    <xf numFmtId="0" fontId="3" fillId="43" borderId="3" xfId="0" applyFont="1" applyFill="1" applyBorder="1" applyAlignment="1">
      <alignment horizontal="left" vertical="center" wrapText="1"/>
    </xf>
    <xf numFmtId="0" fontId="0" fillId="44" borderId="3" xfId="0" applyFill="1" applyBorder="1" applyAlignment="1">
      <alignment horizontal="left" vertical="top" wrapText="1"/>
    </xf>
    <xf numFmtId="0" fontId="0" fillId="45" borderId="5" xfId="0" applyFill="1" applyBorder="1" applyAlignment="1">
      <alignment horizontal="left" vertical="top" wrapText="1"/>
    </xf>
    <xf numFmtId="0" fontId="7" fillId="0" borderId="9" xfId="0" applyFont="1" applyBorder="1" applyAlignment="1">
      <alignment horizontal="left" vertical="center" wrapText="1" indent="1"/>
    </xf>
    <xf numFmtId="164" fontId="10" fillId="0" borderId="9" xfId="0" applyNumberFormat="1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top" wrapText="1" indent="15"/>
    </xf>
    <xf numFmtId="0" fontId="3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right" vertical="center" wrapText="1"/>
    </xf>
    <xf numFmtId="0" fontId="0" fillId="0" borderId="9" xfId="0" applyBorder="1" applyAlignment="1">
      <alignment horizontal="left" vertical="top" wrapText="1"/>
    </xf>
    <xf numFmtId="0" fontId="9" fillId="0" borderId="9" xfId="0" applyFont="1" applyBorder="1" applyAlignment="1">
      <alignment horizontal="right" vertical="center" wrapText="1"/>
    </xf>
    <xf numFmtId="0" fontId="3" fillId="52" borderId="10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2" fillId="50" borderId="5" xfId="0" applyFont="1" applyFill="1" applyBorder="1" applyAlignment="1">
      <alignment horizontal="right" vertical="top" wrapText="1" indent="15"/>
    </xf>
    <xf numFmtId="0" fontId="2" fillId="53" borderId="5" xfId="0" applyFont="1" applyFill="1" applyBorder="1" applyAlignment="1">
      <alignment horizontal="right" vertical="center" wrapText="1" indent="15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2" fillId="49" borderId="5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right" vertical="center" wrapText="1" indent="15"/>
    </xf>
    <xf numFmtId="0" fontId="10" fillId="0" borderId="9" xfId="0" applyFont="1" applyBorder="1" applyAlignment="1">
      <alignment horizontal="right" vertical="center" wrapText="1" indent="3"/>
    </xf>
    <xf numFmtId="0" fontId="2" fillId="59" borderId="10" xfId="0" applyFont="1" applyFill="1" applyBorder="1" applyAlignment="1">
      <alignment horizontal="left" vertical="center" wrapText="1"/>
    </xf>
    <xf numFmtId="0" fontId="2" fillId="60" borderId="5" xfId="0" applyFont="1" applyFill="1" applyBorder="1" applyAlignment="1">
      <alignment horizontal="right" vertical="center" wrapText="1" indent="4"/>
    </xf>
    <xf numFmtId="0" fontId="2" fillId="73" borderId="11" xfId="0" applyFont="1" applyFill="1" applyBorder="1" applyAlignment="1">
      <alignment horizontal="left" vertical="center" wrapText="1" indent="15"/>
    </xf>
    <xf numFmtId="0" fontId="0" fillId="0" borderId="1" xfId="0" applyBorder="1" applyAlignment="1">
      <alignment horizontal="left" vertical="top" wrapText="1"/>
    </xf>
    <xf numFmtId="0" fontId="2" fillId="69" borderId="5" xfId="0" applyFont="1" applyFill="1" applyBorder="1" applyAlignment="1">
      <alignment horizontal="left" vertical="center" wrapText="1" indent="15"/>
    </xf>
    <xf numFmtId="0" fontId="2" fillId="68" borderId="3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2" fillId="80" borderId="2" xfId="0" applyFont="1" applyFill="1" applyBorder="1" applyAlignment="1">
      <alignment horizontal="right" vertical="top" wrapText="1" indent="15"/>
    </xf>
    <xf numFmtId="0" fontId="3" fillId="86" borderId="7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right" vertical="center" wrapText="1" indent="1"/>
    </xf>
    <xf numFmtId="0" fontId="1" fillId="0" borderId="1" xfId="0" applyFont="1" applyBorder="1" applyAlignment="1">
      <alignment horizontal="right" vertical="top" wrapText="1" indent="7"/>
    </xf>
    <xf numFmtId="0" fontId="7" fillId="0" borderId="1" xfId="0" applyFont="1" applyBorder="1" applyAlignment="1">
      <alignment horizontal="right" wrapText="1"/>
    </xf>
    <xf numFmtId="0" fontId="2" fillId="87" borderId="3" xfId="0" applyFont="1" applyFill="1" applyBorder="1" applyAlignment="1">
      <alignment horizontal="right" vertical="center" wrapText="1" indent="4"/>
    </xf>
    <xf numFmtId="2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vertical="center"/>
    </xf>
    <xf numFmtId="2" fontId="6" fillId="0" borderId="2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178" fontId="6" fillId="0" borderId="2" xfId="0" applyNumberFormat="1" applyFont="1" applyBorder="1" applyAlignment="1"/>
    <xf numFmtId="0" fontId="16" fillId="0" borderId="2" xfId="0" applyFont="1" applyBorder="1" applyAlignment="1">
      <alignment horizontal="center" vertical="top" wrapText="1"/>
    </xf>
    <xf numFmtId="178" fontId="6" fillId="0" borderId="2" xfId="0" applyNumberFormat="1" applyFont="1" applyBorder="1" applyAlignment="1">
      <alignment horizontal="right" vertical="top"/>
    </xf>
    <xf numFmtId="14" fontId="3" fillId="0" borderId="10" xfId="0" applyNumberFormat="1" applyFont="1" applyBorder="1" applyAlignment="1">
      <alignment horizontal="right" vertical="center"/>
    </xf>
    <xf numFmtId="0" fontId="15" fillId="95" borderId="4" xfId="0" applyFont="1" applyFill="1" applyBorder="1" applyAlignment="1">
      <alignment horizontal="left" vertical="center"/>
    </xf>
    <xf numFmtId="0" fontId="19" fillId="95" borderId="5" xfId="0" applyFont="1" applyFill="1" applyBorder="1" applyAlignment="1">
      <alignment vertical="center"/>
    </xf>
    <xf numFmtId="0" fontId="15" fillId="95" borderId="10" xfId="0" applyFont="1" applyFill="1" applyBorder="1" applyAlignment="1">
      <alignment vertical="top"/>
    </xf>
    <xf numFmtId="14" fontId="21" fillId="0" borderId="3" xfId="0" applyNumberFormat="1" applyFont="1" applyBorder="1" applyAlignment="1">
      <alignment vertical="center"/>
    </xf>
    <xf numFmtId="14" fontId="21" fillId="0" borderId="3" xfId="0" applyNumberFormat="1" applyFont="1" applyBorder="1" applyAlignment="1">
      <alignment horizontal="right" vertical="center"/>
    </xf>
    <xf numFmtId="178" fontId="18" fillId="0" borderId="2" xfId="0" applyNumberFormat="1" applyFont="1" applyBorder="1" applyAlignment="1">
      <alignment horizontal="right" vertical="center" wrapText="1"/>
    </xf>
    <xf numFmtId="0" fontId="15" fillId="95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0" fontId="2" fillId="16" borderId="16" xfId="0" applyFont="1" applyFill="1" applyBorder="1" applyAlignment="1">
      <alignment horizontal="right" vertical="center"/>
    </xf>
    <xf numFmtId="0" fontId="2" fillId="10" borderId="10" xfId="0" applyFont="1" applyFill="1" applyBorder="1" applyAlignment="1">
      <alignment horizontal="left" vertical="top" wrapText="1" indent="15"/>
    </xf>
    <xf numFmtId="0" fontId="2" fillId="10" borderId="3" xfId="0" applyFont="1" applyFill="1" applyBorder="1" applyAlignment="1">
      <alignment horizontal="left" vertical="top" wrapText="1" indent="15"/>
    </xf>
    <xf numFmtId="0" fontId="2" fillId="10" borderId="5" xfId="0" applyFont="1" applyFill="1" applyBorder="1" applyAlignment="1">
      <alignment horizontal="left" vertical="top" wrapText="1" indent="15"/>
    </xf>
    <xf numFmtId="0" fontId="15" fillId="95" borderId="5" xfId="0" applyFont="1" applyFill="1" applyBorder="1" applyAlignment="1">
      <alignment horizontal="left" vertical="center"/>
    </xf>
    <xf numFmtId="0" fontId="2" fillId="20" borderId="3" xfId="0" applyFont="1" applyFill="1" applyBorder="1" applyAlignment="1">
      <alignment horizontal="left" vertical="top" wrapText="1" indent="15"/>
    </xf>
    <xf numFmtId="0" fontId="15" fillId="95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14" fontId="22" fillId="0" borderId="10" xfId="0" applyNumberFormat="1" applyFont="1" applyBorder="1" applyAlignment="1">
      <alignment horizontal="left" vertical="center"/>
    </xf>
    <xf numFmtId="0" fontId="2" fillId="12" borderId="16" xfId="0" applyFont="1" applyFill="1" applyBorder="1" applyAlignment="1">
      <alignment horizontal="right" vertical="center" wrapText="1"/>
    </xf>
    <xf numFmtId="0" fontId="2" fillId="12" borderId="13" xfId="0" applyFont="1" applyFill="1" applyBorder="1" applyAlignment="1">
      <alignment horizontal="right" vertical="center"/>
    </xf>
    <xf numFmtId="0" fontId="2" fillId="16" borderId="13" xfId="0" applyFont="1" applyFill="1" applyBorder="1" applyAlignment="1">
      <alignment horizontal="right" vertical="center"/>
    </xf>
    <xf numFmtId="0" fontId="2" fillId="10" borderId="9" xfId="0" applyFont="1" applyFill="1" applyBorder="1" applyAlignment="1">
      <alignment horizontal="right" vertical="center" wrapText="1"/>
    </xf>
    <xf numFmtId="0" fontId="2" fillId="10" borderId="11" xfId="0" applyFont="1" applyFill="1" applyBorder="1" applyAlignment="1">
      <alignment horizontal="right" vertical="center"/>
    </xf>
    <xf numFmtId="178" fontId="2" fillId="6" borderId="7" xfId="0" applyNumberFormat="1" applyFont="1" applyFill="1" applyBorder="1" applyAlignment="1">
      <alignment horizontal="right" vertical="center"/>
    </xf>
    <xf numFmtId="178" fontId="2" fillId="6" borderId="6" xfId="0" applyNumberFormat="1" applyFont="1" applyFill="1" applyBorder="1" applyAlignment="1">
      <alignment horizontal="right" vertical="center"/>
    </xf>
    <xf numFmtId="178" fontId="2" fillId="19" borderId="15" xfId="0" applyNumberFormat="1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78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178" fontId="0" fillId="0" borderId="15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jcpro.bv/" TargetMode="External"/><Relationship Id="rId2" Type="http://schemas.openxmlformats.org/officeDocument/2006/relationships/hyperlink" Target="http://jcpro.bv/" TargetMode="External"/><Relationship Id="rId1" Type="http://schemas.openxmlformats.org/officeDocument/2006/relationships/hyperlink" Target="http://jcpro.bv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jcpro.bv/" TargetMode="External"/><Relationship Id="rId2" Type="http://schemas.openxmlformats.org/officeDocument/2006/relationships/hyperlink" Target="http://jcpro.bv/" TargetMode="External"/><Relationship Id="rId1" Type="http://schemas.openxmlformats.org/officeDocument/2006/relationships/hyperlink" Target="http://jcpro.b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opLeftCell="A85" zoomScaleNormal="100" workbookViewId="0">
      <selection activeCell="L99" sqref="L99"/>
    </sheetView>
  </sheetViews>
  <sheetFormatPr baseColWidth="10" defaultColWidth="8.88671875" defaultRowHeight="14.4" x14ac:dyDescent="0.3"/>
  <cols>
    <col min="1" max="1" width="8.77734375" style="222" bestFit="1" customWidth="1"/>
    <col min="2" max="2" width="11.33203125" style="223" bestFit="1" customWidth="1"/>
    <col min="3" max="3" width="3.33203125" style="223" bestFit="1" customWidth="1"/>
    <col min="4" max="4" width="27.109375" style="229" bestFit="1" customWidth="1"/>
    <col min="5" max="5" width="9.21875" style="245" bestFit="1" customWidth="1"/>
    <col min="6" max="6" width="8.33203125" style="242" bestFit="1" customWidth="1"/>
    <col min="7" max="7" width="9.21875" style="245" bestFit="1" customWidth="1"/>
    <col min="8" max="8" width="15.109375" style="245" bestFit="1" customWidth="1"/>
  </cols>
  <sheetData>
    <row r="1" spans="1:17" s="209" customFormat="1" ht="74.400000000000006" customHeight="1" x14ac:dyDescent="0.3">
      <c r="A1" s="314" t="s">
        <v>1570</v>
      </c>
      <c r="B1" s="314"/>
      <c r="C1" s="314"/>
      <c r="D1" s="314"/>
      <c r="E1" s="314"/>
      <c r="F1" s="314"/>
      <c r="G1" s="314"/>
      <c r="H1" s="314"/>
    </row>
    <row r="2" spans="1:17" x14ac:dyDescent="0.3">
      <c r="A2" s="214"/>
      <c r="B2" s="214"/>
      <c r="C2" s="384"/>
      <c r="D2" s="212"/>
      <c r="E2" s="243"/>
      <c r="F2" s="230"/>
      <c r="G2" s="243"/>
      <c r="H2" s="243"/>
    </row>
    <row r="3" spans="1:17" x14ac:dyDescent="0.3">
      <c r="A3" s="315" t="s">
        <v>1568</v>
      </c>
      <c r="B3" s="316"/>
      <c r="C3" s="215"/>
      <c r="D3" s="224" t="s">
        <v>1569</v>
      </c>
      <c r="E3" s="243"/>
      <c r="F3" s="231"/>
      <c r="G3" s="246"/>
      <c r="H3" s="246" t="s">
        <v>1567</v>
      </c>
    </row>
    <row r="4" spans="1:17" x14ac:dyDescent="0.3">
      <c r="A4" s="216" t="s">
        <v>1561</v>
      </c>
      <c r="B4" s="214" t="s">
        <v>1559</v>
      </c>
      <c r="C4" s="384" t="s">
        <v>1562</v>
      </c>
      <c r="D4" s="212" t="s">
        <v>1560</v>
      </c>
      <c r="E4" s="244" t="s">
        <v>1563</v>
      </c>
      <c r="F4" s="230" t="s">
        <v>1564</v>
      </c>
      <c r="G4" s="243" t="s">
        <v>1565</v>
      </c>
      <c r="H4" s="243" t="s">
        <v>1566</v>
      </c>
    </row>
    <row r="5" spans="1:17" ht="18.600000000000001" customHeight="1" x14ac:dyDescent="0.3">
      <c r="A5" s="280" t="s">
        <v>0</v>
      </c>
      <c r="B5" s="278" t="s">
        <v>1576</v>
      </c>
      <c r="C5" s="311" t="s">
        <v>1577</v>
      </c>
      <c r="D5" s="312"/>
      <c r="E5" s="276"/>
      <c r="F5" s="277"/>
      <c r="G5" s="276"/>
      <c r="H5" s="276"/>
      <c r="N5" s="313"/>
      <c r="O5" s="313"/>
      <c r="P5" s="313"/>
      <c r="Q5" s="313"/>
    </row>
    <row r="6" spans="1:17" x14ac:dyDescent="0.3">
      <c r="A6" s="210">
        <v>45565</v>
      </c>
      <c r="B6" s="217">
        <v>29</v>
      </c>
      <c r="C6" s="393" t="s">
        <v>1</v>
      </c>
      <c r="D6" s="6" t="s">
        <v>2</v>
      </c>
      <c r="E6" s="286">
        <v>110.47</v>
      </c>
      <c r="F6" s="232" t="s">
        <v>3</v>
      </c>
      <c r="H6" s="286">
        <v>110.47</v>
      </c>
      <c r="M6" s="209"/>
    </row>
    <row r="7" spans="1:17" x14ac:dyDescent="0.3">
      <c r="A7" s="210">
        <v>45565</v>
      </c>
      <c r="B7" s="218"/>
      <c r="C7" s="394" t="s">
        <v>4</v>
      </c>
      <c r="D7" s="12" t="s">
        <v>5</v>
      </c>
      <c r="E7" s="287">
        <v>110.47</v>
      </c>
      <c r="F7" s="233" t="s">
        <v>6</v>
      </c>
      <c r="H7" s="287">
        <v>220.94</v>
      </c>
    </row>
    <row r="8" spans="1:17" x14ac:dyDescent="0.3">
      <c r="A8" s="210">
        <v>45565</v>
      </c>
      <c r="B8" s="218"/>
      <c r="C8" s="394" t="s">
        <v>7</v>
      </c>
      <c r="D8" s="12" t="s">
        <v>8</v>
      </c>
      <c r="E8" s="287">
        <v>110.47</v>
      </c>
      <c r="F8" s="233" t="s">
        <v>9</v>
      </c>
      <c r="H8" s="287">
        <v>331.41</v>
      </c>
    </row>
    <row r="9" spans="1:17" x14ac:dyDescent="0.3">
      <c r="A9" s="211">
        <v>45565</v>
      </c>
      <c r="B9" s="219">
        <v>20</v>
      </c>
      <c r="C9" s="395" t="s">
        <v>10</v>
      </c>
      <c r="D9" s="18" t="s">
        <v>11</v>
      </c>
      <c r="E9" s="295"/>
      <c r="F9" s="234" t="s">
        <v>12</v>
      </c>
      <c r="G9" s="288">
        <v>331.41</v>
      </c>
      <c r="H9" s="288">
        <v>0</v>
      </c>
    </row>
    <row r="10" spans="1:17" x14ac:dyDescent="0.3">
      <c r="A10" s="220" t="s">
        <v>13</v>
      </c>
      <c r="B10" s="220"/>
      <c r="C10" s="385"/>
      <c r="D10" s="225"/>
      <c r="E10" s="283">
        <f>SUBTOTAL(9,E6:E9)</f>
        <v>331.40999999999997</v>
      </c>
      <c r="F10" s="235"/>
      <c r="G10" s="283">
        <f>SUBTOTAL(9,G6:G9)</f>
        <v>331.41</v>
      </c>
      <c r="H10" s="283">
        <f>E10-G10</f>
        <v>0</v>
      </c>
    </row>
    <row r="11" spans="1:17" ht="14.4" customHeight="1" x14ac:dyDescent="0.3">
      <c r="A11" s="280" t="s">
        <v>14</v>
      </c>
      <c r="B11" s="278" t="s">
        <v>1574</v>
      </c>
      <c r="C11" s="311" t="s">
        <v>1575</v>
      </c>
      <c r="D11" s="312"/>
      <c r="E11" s="289"/>
      <c r="F11" s="277"/>
      <c r="G11" s="289"/>
      <c r="H11" s="289"/>
    </row>
    <row r="12" spans="1:17" x14ac:dyDescent="0.3">
      <c r="A12" s="210">
        <v>45292</v>
      </c>
      <c r="B12" s="9" t="s">
        <v>15</v>
      </c>
      <c r="C12" s="393" t="s">
        <v>16</v>
      </c>
      <c r="D12" s="6" t="s">
        <v>17</v>
      </c>
      <c r="E12" s="296"/>
      <c r="F12" s="236"/>
      <c r="G12" s="286">
        <v>4.33</v>
      </c>
      <c r="H12" s="286">
        <v>-4.33</v>
      </c>
    </row>
    <row r="13" spans="1:17" x14ac:dyDescent="0.3">
      <c r="A13" s="210">
        <v>45292</v>
      </c>
      <c r="B13" s="14" t="s">
        <v>18</v>
      </c>
      <c r="C13" s="394" t="s">
        <v>19</v>
      </c>
      <c r="D13" s="12" t="s">
        <v>20</v>
      </c>
      <c r="E13" s="292"/>
      <c r="F13" s="237"/>
      <c r="G13" s="287">
        <v>30</v>
      </c>
      <c r="H13" s="287">
        <v>-34.33</v>
      </c>
    </row>
    <row r="14" spans="1:17" x14ac:dyDescent="0.3">
      <c r="A14" s="210">
        <v>45292</v>
      </c>
      <c r="B14" s="14" t="s">
        <v>21</v>
      </c>
      <c r="C14" s="394" t="s">
        <v>22</v>
      </c>
      <c r="D14" s="12" t="s">
        <v>23</v>
      </c>
      <c r="E14" s="292"/>
      <c r="F14" s="237"/>
      <c r="G14" s="287">
        <v>30</v>
      </c>
      <c r="H14" s="287">
        <v>-64.33</v>
      </c>
    </row>
    <row r="15" spans="1:17" x14ac:dyDescent="0.3">
      <c r="A15" s="210">
        <v>45292</v>
      </c>
      <c r="B15" s="14" t="s">
        <v>24</v>
      </c>
      <c r="C15" s="394" t="s">
        <v>25</v>
      </c>
      <c r="D15" s="12" t="s">
        <v>26</v>
      </c>
      <c r="E15" s="292"/>
      <c r="F15" s="237"/>
      <c r="G15" s="287">
        <v>30</v>
      </c>
      <c r="H15" s="287">
        <v>-94.33</v>
      </c>
    </row>
    <row r="16" spans="1:17" x14ac:dyDescent="0.3">
      <c r="A16" s="210">
        <v>45292</v>
      </c>
      <c r="B16" s="14" t="s">
        <v>27</v>
      </c>
      <c r="C16" s="394" t="s">
        <v>28</v>
      </c>
      <c r="D16" s="12" t="s">
        <v>29</v>
      </c>
      <c r="E16" s="292"/>
      <c r="F16" s="237"/>
      <c r="G16" s="287">
        <v>30</v>
      </c>
      <c r="H16" s="287">
        <v>-124.33</v>
      </c>
    </row>
    <row r="17" spans="1:8" x14ac:dyDescent="0.3">
      <c r="A17" s="210">
        <v>45292</v>
      </c>
      <c r="B17" s="14" t="s">
        <v>30</v>
      </c>
      <c r="C17" s="394" t="s">
        <v>31</v>
      </c>
      <c r="D17" s="12" t="s">
        <v>32</v>
      </c>
      <c r="E17" s="292"/>
      <c r="F17" s="237"/>
      <c r="G17" s="287">
        <v>30</v>
      </c>
      <c r="H17" s="287">
        <v>-154.33000000000001</v>
      </c>
    </row>
    <row r="18" spans="1:8" x14ac:dyDescent="0.3">
      <c r="A18" s="210">
        <v>45292</v>
      </c>
      <c r="B18" s="14" t="s">
        <v>33</v>
      </c>
      <c r="C18" s="394" t="s">
        <v>34</v>
      </c>
      <c r="D18" s="12" t="s">
        <v>35</v>
      </c>
      <c r="E18" s="292"/>
      <c r="F18" s="237"/>
      <c r="G18" s="287">
        <v>30</v>
      </c>
      <c r="H18" s="287">
        <v>-184.33</v>
      </c>
    </row>
    <row r="19" spans="1:8" x14ac:dyDescent="0.3">
      <c r="A19" s="210">
        <v>45292</v>
      </c>
      <c r="B19" s="14" t="s">
        <v>36</v>
      </c>
      <c r="C19" s="394" t="s">
        <v>37</v>
      </c>
      <c r="D19" s="12" t="s">
        <v>38</v>
      </c>
      <c r="E19" s="292"/>
      <c r="F19" s="237"/>
      <c r="G19" s="287">
        <v>30</v>
      </c>
      <c r="H19" s="287">
        <v>-214.33</v>
      </c>
    </row>
    <row r="20" spans="1:8" x14ac:dyDescent="0.3">
      <c r="A20" s="210">
        <v>45292</v>
      </c>
      <c r="B20" s="14" t="s">
        <v>39</v>
      </c>
      <c r="C20" s="394" t="s">
        <v>40</v>
      </c>
      <c r="D20" s="12" t="s">
        <v>41</v>
      </c>
      <c r="E20" s="292"/>
      <c r="F20" s="237"/>
      <c r="G20" s="287">
        <v>30</v>
      </c>
      <c r="H20" s="287">
        <v>-244.33</v>
      </c>
    </row>
    <row r="21" spans="1:8" x14ac:dyDescent="0.3">
      <c r="A21" s="210">
        <v>45292</v>
      </c>
      <c r="B21" s="14" t="s">
        <v>42</v>
      </c>
      <c r="C21" s="394" t="s">
        <v>43</v>
      </c>
      <c r="D21" s="12" t="s">
        <v>44</v>
      </c>
      <c r="E21" s="292"/>
      <c r="F21" s="237"/>
      <c r="G21" s="287">
        <v>30</v>
      </c>
      <c r="H21" s="287">
        <v>-274.33</v>
      </c>
    </row>
    <row r="22" spans="1:8" x14ac:dyDescent="0.3">
      <c r="A22" s="210">
        <v>45292</v>
      </c>
      <c r="B22" s="14" t="s">
        <v>45</v>
      </c>
      <c r="C22" s="394" t="s">
        <v>46</v>
      </c>
      <c r="D22" s="12" t="s">
        <v>47</v>
      </c>
      <c r="E22" s="292"/>
      <c r="F22" s="237"/>
      <c r="G22" s="287">
        <v>30</v>
      </c>
      <c r="H22" s="287">
        <v>-304.33</v>
      </c>
    </row>
    <row r="23" spans="1:8" x14ac:dyDescent="0.3">
      <c r="A23" s="210">
        <v>45292</v>
      </c>
      <c r="B23" s="14" t="s">
        <v>48</v>
      </c>
      <c r="C23" s="394" t="s">
        <v>49</v>
      </c>
      <c r="D23" s="12" t="s">
        <v>50</v>
      </c>
      <c r="E23" s="292"/>
      <c r="F23" s="237"/>
      <c r="G23" s="287">
        <v>30</v>
      </c>
      <c r="H23" s="287">
        <v>-334.33</v>
      </c>
    </row>
    <row r="24" spans="1:8" x14ac:dyDescent="0.3">
      <c r="A24" s="210">
        <v>45292</v>
      </c>
      <c r="B24" s="14" t="s">
        <v>51</v>
      </c>
      <c r="C24" s="394" t="s">
        <v>52</v>
      </c>
      <c r="D24" s="12" t="s">
        <v>53</v>
      </c>
      <c r="E24" s="292"/>
      <c r="F24" s="237"/>
      <c r="G24" s="287">
        <v>30</v>
      </c>
      <c r="H24" s="287">
        <v>-364.33</v>
      </c>
    </row>
    <row r="25" spans="1:8" x14ac:dyDescent="0.3">
      <c r="A25" s="210">
        <v>45292</v>
      </c>
      <c r="B25" s="14" t="s">
        <v>54</v>
      </c>
      <c r="C25" s="394" t="s">
        <v>55</v>
      </c>
      <c r="D25" s="12" t="s">
        <v>56</v>
      </c>
      <c r="E25" s="292"/>
      <c r="F25" s="237"/>
      <c r="G25" s="287">
        <v>30</v>
      </c>
      <c r="H25" s="287">
        <v>-394.33</v>
      </c>
    </row>
    <row r="26" spans="1:8" x14ac:dyDescent="0.3">
      <c r="A26" s="210">
        <v>45292</v>
      </c>
      <c r="B26" s="14" t="s">
        <v>57</v>
      </c>
      <c r="C26" s="394" t="s">
        <v>58</v>
      </c>
      <c r="D26" s="12" t="s">
        <v>59</v>
      </c>
      <c r="E26" s="292"/>
      <c r="F26" s="237"/>
      <c r="G26" s="287">
        <v>30</v>
      </c>
      <c r="H26" s="287">
        <v>-424.33</v>
      </c>
    </row>
    <row r="27" spans="1:8" x14ac:dyDescent="0.3">
      <c r="A27" s="210">
        <v>45292</v>
      </c>
      <c r="B27" s="14" t="s">
        <v>60</v>
      </c>
      <c r="C27" s="394" t="s">
        <v>61</v>
      </c>
      <c r="D27" s="12" t="s">
        <v>62</v>
      </c>
      <c r="E27" s="292"/>
      <c r="F27" s="237"/>
      <c r="G27" s="287">
        <v>30</v>
      </c>
      <c r="H27" s="287">
        <v>-454.33</v>
      </c>
    </row>
    <row r="28" spans="1:8" x14ac:dyDescent="0.3">
      <c r="A28" s="210">
        <v>45292</v>
      </c>
      <c r="B28" s="14" t="s">
        <v>63</v>
      </c>
      <c r="C28" s="394" t="s">
        <v>64</v>
      </c>
      <c r="D28" s="12" t="s">
        <v>65</v>
      </c>
      <c r="E28" s="292"/>
      <c r="F28" s="237"/>
      <c r="G28" s="287">
        <v>10</v>
      </c>
      <c r="H28" s="287">
        <v>-464.33</v>
      </c>
    </row>
    <row r="29" spans="1:8" x14ac:dyDescent="0.3">
      <c r="A29" s="210">
        <v>45292</v>
      </c>
      <c r="B29" s="14" t="s">
        <v>66</v>
      </c>
      <c r="C29" s="394" t="s">
        <v>67</v>
      </c>
      <c r="D29" s="12" t="s">
        <v>68</v>
      </c>
      <c r="E29" s="292"/>
      <c r="F29" s="237"/>
      <c r="G29" s="287">
        <v>10</v>
      </c>
      <c r="H29" s="287">
        <v>-474.33</v>
      </c>
    </row>
    <row r="30" spans="1:8" x14ac:dyDescent="0.3">
      <c r="A30" s="210">
        <v>45292</v>
      </c>
      <c r="B30" s="14" t="s">
        <v>69</v>
      </c>
      <c r="C30" s="394" t="s">
        <v>70</v>
      </c>
      <c r="D30" s="12" t="s">
        <v>71</v>
      </c>
      <c r="E30" s="292"/>
      <c r="F30" s="237"/>
      <c r="G30" s="287">
        <v>10</v>
      </c>
      <c r="H30" s="287">
        <v>-484.33</v>
      </c>
    </row>
    <row r="31" spans="1:8" x14ac:dyDescent="0.3">
      <c r="A31" s="210">
        <v>45292</v>
      </c>
      <c r="B31" s="14" t="s">
        <v>72</v>
      </c>
      <c r="C31" s="394" t="s">
        <v>73</v>
      </c>
      <c r="D31" s="12" t="s">
        <v>74</v>
      </c>
      <c r="E31" s="292"/>
      <c r="F31" s="237"/>
      <c r="G31" s="287">
        <v>10</v>
      </c>
      <c r="H31" s="287">
        <v>-494.33</v>
      </c>
    </row>
    <row r="32" spans="1:8" x14ac:dyDescent="0.3">
      <c r="A32" s="210">
        <v>45292</v>
      </c>
      <c r="B32" s="14" t="s">
        <v>75</v>
      </c>
      <c r="C32" s="394" t="s">
        <v>76</v>
      </c>
      <c r="D32" s="12" t="s">
        <v>77</v>
      </c>
      <c r="E32" s="292"/>
      <c r="F32" s="237"/>
      <c r="G32" s="287">
        <v>10</v>
      </c>
      <c r="H32" s="287">
        <v>-504.33</v>
      </c>
    </row>
    <row r="33" spans="1:8" x14ac:dyDescent="0.3">
      <c r="A33" s="210">
        <v>45292</v>
      </c>
      <c r="B33" s="14" t="s">
        <v>78</v>
      </c>
      <c r="C33" s="394" t="s">
        <v>79</v>
      </c>
      <c r="D33" s="12" t="s">
        <v>80</v>
      </c>
      <c r="E33" s="292"/>
      <c r="F33" s="237"/>
      <c r="G33" s="287">
        <v>10</v>
      </c>
      <c r="H33" s="287">
        <v>-514.33000000000004</v>
      </c>
    </row>
    <row r="34" spans="1:8" x14ac:dyDescent="0.3">
      <c r="A34" s="210">
        <v>45292</v>
      </c>
      <c r="B34" s="14" t="s">
        <v>81</v>
      </c>
      <c r="C34" s="394" t="s">
        <v>82</v>
      </c>
      <c r="D34" s="12" t="s">
        <v>83</v>
      </c>
      <c r="E34" s="292"/>
      <c r="F34" s="237"/>
      <c r="G34" s="287">
        <v>10</v>
      </c>
      <c r="H34" s="287">
        <v>-524.33000000000004</v>
      </c>
    </row>
    <row r="35" spans="1:8" x14ac:dyDescent="0.3">
      <c r="A35" s="210">
        <v>45292</v>
      </c>
      <c r="B35" s="14" t="s">
        <v>84</v>
      </c>
      <c r="C35" s="394" t="s">
        <v>85</v>
      </c>
      <c r="D35" s="12" t="s">
        <v>86</v>
      </c>
      <c r="E35" s="292"/>
      <c r="F35" s="237"/>
      <c r="G35" s="287">
        <v>3.67</v>
      </c>
      <c r="H35" s="287">
        <v>-528</v>
      </c>
    </row>
    <row r="36" spans="1:8" x14ac:dyDescent="0.3">
      <c r="A36" s="211">
        <v>45292</v>
      </c>
      <c r="B36" s="221" t="s">
        <v>87</v>
      </c>
      <c r="C36" s="395" t="s">
        <v>88</v>
      </c>
      <c r="D36" s="18" t="s">
        <v>89</v>
      </c>
      <c r="E36" s="288">
        <v>528</v>
      </c>
      <c r="F36" s="238"/>
      <c r="H36" s="288">
        <v>0</v>
      </c>
    </row>
    <row r="37" spans="1:8" x14ac:dyDescent="0.3">
      <c r="A37" s="220" t="s">
        <v>90</v>
      </c>
      <c r="B37" s="220"/>
      <c r="C37" s="385"/>
      <c r="D37" s="225"/>
      <c r="E37" s="283">
        <f>SUBTOTAL(9,E12:E36)</f>
        <v>528</v>
      </c>
      <c r="F37" s="235"/>
      <c r="G37" s="283">
        <f>SUBTOTAL(9,G12:G36)</f>
        <v>527.99999999999989</v>
      </c>
      <c r="H37" s="283">
        <f>E37-G37</f>
        <v>0</v>
      </c>
    </row>
    <row r="38" spans="1:8" x14ac:dyDescent="0.3">
      <c r="A38" s="280" t="s">
        <v>91</v>
      </c>
      <c r="B38" s="275" t="s">
        <v>1573</v>
      </c>
      <c r="C38" s="310" t="s">
        <v>1572</v>
      </c>
      <c r="D38" s="392"/>
      <c r="E38" s="289"/>
      <c r="F38" s="277"/>
      <c r="G38" s="289"/>
      <c r="H38" s="289"/>
    </row>
    <row r="39" spans="1:8" x14ac:dyDescent="0.3">
      <c r="A39" s="210">
        <v>45292</v>
      </c>
      <c r="B39" s="9" t="s">
        <v>92</v>
      </c>
      <c r="C39" s="393" t="s">
        <v>93</v>
      </c>
      <c r="D39" s="6" t="s">
        <v>94</v>
      </c>
      <c r="E39" s="296"/>
      <c r="F39" s="236"/>
      <c r="G39" s="286">
        <v>2500</v>
      </c>
      <c r="H39" s="286">
        <v>-2500</v>
      </c>
    </row>
    <row r="40" spans="1:8" x14ac:dyDescent="0.3">
      <c r="A40" s="210">
        <v>45292</v>
      </c>
      <c r="B40" s="14" t="s">
        <v>95</v>
      </c>
      <c r="C40" s="394" t="s">
        <v>96</v>
      </c>
      <c r="D40" s="12" t="s">
        <v>97</v>
      </c>
      <c r="E40" s="292"/>
      <c r="F40" s="237"/>
      <c r="G40" s="287">
        <v>2500</v>
      </c>
      <c r="H40" s="287">
        <v>-5000</v>
      </c>
    </row>
    <row r="41" spans="1:8" x14ac:dyDescent="0.3">
      <c r="A41" s="210">
        <v>45292</v>
      </c>
      <c r="B41" s="14" t="s">
        <v>98</v>
      </c>
      <c r="C41" s="394" t="s">
        <v>99</v>
      </c>
      <c r="D41" s="12" t="s">
        <v>100</v>
      </c>
      <c r="E41" s="292"/>
      <c r="F41" s="237"/>
      <c r="G41" s="287">
        <v>2500</v>
      </c>
      <c r="H41" s="287">
        <v>-7500</v>
      </c>
    </row>
    <row r="42" spans="1:8" x14ac:dyDescent="0.3">
      <c r="A42" s="210">
        <v>45292</v>
      </c>
      <c r="B42" s="14" t="s">
        <v>101</v>
      </c>
      <c r="C42" s="394" t="s">
        <v>102</v>
      </c>
      <c r="D42" s="12" t="s">
        <v>103</v>
      </c>
      <c r="E42" s="292"/>
      <c r="F42" s="237"/>
      <c r="G42" s="287">
        <v>2500</v>
      </c>
      <c r="H42" s="287">
        <v>-10000</v>
      </c>
    </row>
    <row r="43" spans="1:8" x14ac:dyDescent="0.3">
      <c r="A43" s="210">
        <v>45292</v>
      </c>
      <c r="B43" s="14" t="s">
        <v>104</v>
      </c>
      <c r="C43" s="394" t="s">
        <v>105</v>
      </c>
      <c r="D43" s="12" t="s">
        <v>106</v>
      </c>
      <c r="E43" s="292"/>
      <c r="F43" s="237"/>
      <c r="G43" s="287">
        <v>2200</v>
      </c>
      <c r="H43" s="287">
        <v>-12200</v>
      </c>
    </row>
    <row r="44" spans="1:8" x14ac:dyDescent="0.3">
      <c r="A44" s="210">
        <v>45292</v>
      </c>
      <c r="B44" s="14" t="s">
        <v>107</v>
      </c>
      <c r="C44" s="394" t="s">
        <v>108</v>
      </c>
      <c r="D44" s="12" t="s">
        <v>109</v>
      </c>
      <c r="E44" s="292"/>
      <c r="F44" s="237"/>
      <c r="G44" s="287">
        <v>2200</v>
      </c>
      <c r="H44" s="287">
        <v>-14400</v>
      </c>
    </row>
    <row r="45" spans="1:8" x14ac:dyDescent="0.3">
      <c r="A45" s="210">
        <v>45292</v>
      </c>
      <c r="B45" s="14" t="s">
        <v>110</v>
      </c>
      <c r="C45" s="394" t="s">
        <v>111</v>
      </c>
      <c r="D45" s="12" t="s">
        <v>112</v>
      </c>
      <c r="E45" s="292"/>
      <c r="F45" s="237"/>
      <c r="G45" s="287">
        <v>2200</v>
      </c>
      <c r="H45" s="287">
        <v>-16600</v>
      </c>
    </row>
    <row r="46" spans="1:8" x14ac:dyDescent="0.3">
      <c r="A46" s="210">
        <v>45292</v>
      </c>
      <c r="B46" s="14" t="s">
        <v>113</v>
      </c>
      <c r="C46" s="394" t="s">
        <v>114</v>
      </c>
      <c r="D46" s="12" t="s">
        <v>115</v>
      </c>
      <c r="E46" s="292"/>
      <c r="F46" s="237"/>
      <c r="G46" s="287">
        <v>2200</v>
      </c>
      <c r="H46" s="287">
        <v>-18800</v>
      </c>
    </row>
    <row r="47" spans="1:8" x14ac:dyDescent="0.3">
      <c r="A47" s="210">
        <v>45292</v>
      </c>
      <c r="B47" s="14" t="s">
        <v>116</v>
      </c>
      <c r="C47" s="394" t="s">
        <v>117</v>
      </c>
      <c r="D47" s="12" t="s">
        <v>118</v>
      </c>
      <c r="E47" s="292"/>
      <c r="F47" s="237"/>
      <c r="G47" s="287">
        <v>2200</v>
      </c>
      <c r="H47" s="287">
        <v>-21000</v>
      </c>
    </row>
    <row r="48" spans="1:8" x14ac:dyDescent="0.3">
      <c r="A48" s="210">
        <v>45292</v>
      </c>
      <c r="B48" s="14" t="s">
        <v>119</v>
      </c>
      <c r="C48" s="394" t="s">
        <v>120</v>
      </c>
      <c r="D48" s="12" t="s">
        <v>121</v>
      </c>
      <c r="E48" s="292"/>
      <c r="F48" s="237"/>
      <c r="G48" s="287">
        <v>2200</v>
      </c>
      <c r="H48" s="287">
        <v>-23200</v>
      </c>
    </row>
    <row r="49" spans="1:12" x14ac:dyDescent="0.3">
      <c r="A49" s="210">
        <v>45292</v>
      </c>
      <c r="B49" s="14" t="s">
        <v>122</v>
      </c>
      <c r="C49" s="394" t="s">
        <v>123</v>
      </c>
      <c r="D49" s="12" t="s">
        <v>124</v>
      </c>
      <c r="E49" s="292"/>
      <c r="F49" s="237"/>
      <c r="G49" s="287">
        <v>2200</v>
      </c>
      <c r="H49" s="287">
        <v>-25400</v>
      </c>
    </row>
    <row r="50" spans="1:12" x14ac:dyDescent="0.3">
      <c r="A50" s="210">
        <v>45292</v>
      </c>
      <c r="B50" s="14" t="s">
        <v>125</v>
      </c>
      <c r="C50" s="394" t="s">
        <v>126</v>
      </c>
      <c r="D50" s="12" t="s">
        <v>127</v>
      </c>
      <c r="E50" s="292"/>
      <c r="F50" s="237"/>
      <c r="G50" s="287">
        <v>2200</v>
      </c>
      <c r="H50" s="287">
        <v>-27600</v>
      </c>
    </row>
    <row r="51" spans="1:12" x14ac:dyDescent="0.3">
      <c r="A51" s="210">
        <v>45294</v>
      </c>
      <c r="B51" s="14" t="s">
        <v>128</v>
      </c>
      <c r="C51" s="394" t="s">
        <v>129</v>
      </c>
      <c r="D51" s="12" t="s">
        <v>130</v>
      </c>
      <c r="E51" s="292"/>
      <c r="F51" s="237"/>
      <c r="G51" s="287">
        <v>2500</v>
      </c>
      <c r="H51" s="287">
        <v>-30100</v>
      </c>
    </row>
    <row r="52" spans="1:12" x14ac:dyDescent="0.3">
      <c r="A52" s="210">
        <v>45385</v>
      </c>
      <c r="B52" s="14" t="s">
        <v>131</v>
      </c>
      <c r="C52" s="394" t="s">
        <v>132</v>
      </c>
      <c r="D52" s="12" t="s">
        <v>133</v>
      </c>
      <c r="E52" s="292"/>
      <c r="F52" s="237"/>
      <c r="G52" s="287">
        <v>2500</v>
      </c>
      <c r="H52" s="287">
        <v>-32600</v>
      </c>
    </row>
    <row r="53" spans="1:12" x14ac:dyDescent="0.3">
      <c r="A53" s="210">
        <v>45386</v>
      </c>
      <c r="B53" s="14" t="s">
        <v>81</v>
      </c>
      <c r="C53" s="394" t="s">
        <v>134</v>
      </c>
      <c r="D53" s="12" t="s">
        <v>135</v>
      </c>
      <c r="E53" s="287">
        <v>24000</v>
      </c>
      <c r="G53" s="292"/>
      <c r="H53" s="287">
        <v>-8600</v>
      </c>
    </row>
    <row r="54" spans="1:12" x14ac:dyDescent="0.3">
      <c r="A54" s="210">
        <v>45475</v>
      </c>
      <c r="B54" s="14" t="s">
        <v>136</v>
      </c>
      <c r="C54" s="394" t="s">
        <v>10</v>
      </c>
      <c r="D54" s="12" t="s">
        <v>137</v>
      </c>
      <c r="E54" s="292"/>
      <c r="F54" s="237"/>
      <c r="G54" s="287">
        <v>2500</v>
      </c>
      <c r="H54" s="287">
        <v>-11100</v>
      </c>
    </row>
    <row r="55" spans="1:12" x14ac:dyDescent="0.3">
      <c r="A55" s="210">
        <v>45546</v>
      </c>
      <c r="B55" s="14" t="s">
        <v>138</v>
      </c>
      <c r="C55" s="394" t="s">
        <v>1</v>
      </c>
      <c r="D55" s="270" t="s">
        <v>139</v>
      </c>
      <c r="E55" s="287">
        <v>201839.48</v>
      </c>
      <c r="F55" s="269" t="s">
        <v>140</v>
      </c>
      <c r="H55" s="287">
        <v>190739.48</v>
      </c>
    </row>
    <row r="56" spans="1:12" x14ac:dyDescent="0.3">
      <c r="A56" s="210">
        <v>45546</v>
      </c>
      <c r="B56" s="14" t="s">
        <v>138</v>
      </c>
      <c r="C56" s="394" t="s">
        <v>1</v>
      </c>
      <c r="D56" s="270" t="s">
        <v>139</v>
      </c>
      <c r="E56" s="292"/>
      <c r="F56" s="237"/>
      <c r="G56" s="287">
        <v>2500</v>
      </c>
      <c r="H56" s="287">
        <v>188239.48</v>
      </c>
    </row>
    <row r="57" spans="1:12" x14ac:dyDescent="0.3">
      <c r="A57" s="211">
        <v>45567</v>
      </c>
      <c r="B57" s="221" t="s">
        <v>141</v>
      </c>
      <c r="C57" s="395" t="s">
        <v>10</v>
      </c>
      <c r="D57" s="18" t="s">
        <v>142</v>
      </c>
      <c r="E57" s="295"/>
      <c r="F57" s="239" t="s">
        <v>140</v>
      </c>
      <c r="G57" s="288">
        <v>201839.48</v>
      </c>
      <c r="H57" s="288">
        <v>-13600</v>
      </c>
    </row>
    <row r="58" spans="1:12" x14ac:dyDescent="0.3">
      <c r="B58" s="401"/>
      <c r="C58" s="402"/>
      <c r="D58" s="226" t="s">
        <v>13</v>
      </c>
      <c r="E58" s="283">
        <f>SUBTOTAL(9,E39:E57)</f>
        <v>225839.48</v>
      </c>
      <c r="F58" s="235"/>
      <c r="G58" s="283">
        <f>SUBTOTAL(9,G39:G57)</f>
        <v>239439.48</v>
      </c>
      <c r="H58" s="283">
        <f>E58-G58</f>
        <v>-13600</v>
      </c>
    </row>
    <row r="59" spans="1:12" x14ac:dyDescent="0.3">
      <c r="B59" s="398"/>
      <c r="C59" s="399"/>
      <c r="D59" s="227" t="s">
        <v>143</v>
      </c>
      <c r="E59" s="283">
        <f>SUBTOTAL(9,E6:E58)</f>
        <v>226698.89</v>
      </c>
      <c r="F59" s="240"/>
      <c r="G59" s="284">
        <v>240298.89</v>
      </c>
      <c r="H59" s="285">
        <v>-13600</v>
      </c>
      <c r="L59" s="208"/>
    </row>
    <row r="60" spans="1:12" x14ac:dyDescent="0.3">
      <c r="B60" s="398"/>
      <c r="C60" s="399"/>
      <c r="D60" s="248"/>
      <c r="E60" s="293"/>
      <c r="F60" s="247"/>
      <c r="G60" s="293"/>
      <c r="H60" s="290"/>
    </row>
    <row r="61" spans="1:12" x14ac:dyDescent="0.3">
      <c r="B61" s="261"/>
      <c r="C61" s="400"/>
      <c r="D61" s="228" t="s">
        <v>144</v>
      </c>
      <c r="E61" s="294">
        <v>226698.89</v>
      </c>
      <c r="F61" s="241"/>
      <c r="G61" s="294">
        <v>240298.89</v>
      </c>
      <c r="H61" s="291">
        <v>-13600</v>
      </c>
    </row>
    <row r="62" spans="1:12" x14ac:dyDescent="0.3">
      <c r="B62" s="261"/>
      <c r="C62" s="386"/>
      <c r="D62" s="262"/>
      <c r="E62" s="263"/>
      <c r="F62" s="264"/>
      <c r="G62" s="263"/>
      <c r="H62" s="405"/>
    </row>
    <row r="63" spans="1:12" ht="41.55" customHeight="1" x14ac:dyDescent="0.3">
      <c r="A63" s="309" t="s">
        <v>1588</v>
      </c>
      <c r="B63" s="309"/>
      <c r="C63" s="309"/>
      <c r="D63" s="309"/>
      <c r="E63" s="309"/>
      <c r="F63" s="309"/>
      <c r="G63" s="309"/>
      <c r="H63" s="309"/>
    </row>
    <row r="65" spans="1:8" ht="11.25" customHeight="1" x14ac:dyDescent="0.3">
      <c r="A65" s="279" t="s">
        <v>1587</v>
      </c>
      <c r="B65" s="271" t="s">
        <v>1581</v>
      </c>
      <c r="C65" s="308" t="s">
        <v>1582</v>
      </c>
      <c r="D65" s="390"/>
      <c r="E65" s="273"/>
      <c r="F65" s="274"/>
      <c r="G65" s="273"/>
      <c r="H65" s="273"/>
    </row>
    <row r="66" spans="1:8" ht="14.4" customHeight="1" x14ac:dyDescent="0.3">
      <c r="A66" s="211">
        <v>45565</v>
      </c>
      <c r="B66" s="253" t="s">
        <v>1583</v>
      </c>
      <c r="C66" s="255" t="s">
        <v>1584</v>
      </c>
      <c r="D66" s="254" t="s">
        <v>1579</v>
      </c>
      <c r="E66" s="257"/>
      <c r="F66" s="251" t="s">
        <v>1580</v>
      </c>
      <c r="G66" s="258">
        <v>1050</v>
      </c>
      <c r="H66" s="257">
        <v>-1050</v>
      </c>
    </row>
    <row r="67" spans="1:8" ht="14.4" customHeight="1" x14ac:dyDescent="0.3">
      <c r="A67" s="211">
        <v>45579</v>
      </c>
      <c r="B67" s="253" t="s">
        <v>1585</v>
      </c>
      <c r="C67" s="255" t="s">
        <v>1586</v>
      </c>
      <c r="D67" s="260" t="s">
        <v>1578</v>
      </c>
      <c r="E67" s="257">
        <v>1050</v>
      </c>
      <c r="F67" s="249" t="s">
        <v>3</v>
      </c>
      <c r="G67" s="258"/>
      <c r="H67" s="257">
        <v>0</v>
      </c>
    </row>
    <row r="68" spans="1:8" ht="13.65" customHeight="1" x14ac:dyDescent="0.3">
      <c r="A68" s="391" t="s">
        <v>145</v>
      </c>
      <c r="B68" s="391"/>
      <c r="C68" s="391"/>
      <c r="D68" s="307"/>
      <c r="E68" s="283">
        <f>SUBTOTAL(9,E66:E67)</f>
        <v>1050</v>
      </c>
      <c r="F68" s="213"/>
      <c r="G68" s="283">
        <f>SUBTOTAL(9,G66:G67)</f>
        <v>1050</v>
      </c>
      <c r="H68" s="283">
        <f>E68-G68</f>
        <v>0</v>
      </c>
    </row>
    <row r="69" spans="1:8" ht="11.25" customHeight="1" x14ac:dyDescent="0.3">
      <c r="A69" s="272" t="s">
        <v>1589</v>
      </c>
      <c r="B69" s="271" t="s">
        <v>1590</v>
      </c>
      <c r="C69" s="308" t="s">
        <v>1600</v>
      </c>
      <c r="D69" s="390"/>
      <c r="E69" s="274"/>
      <c r="F69" s="274"/>
      <c r="G69" s="274"/>
      <c r="H69" s="274"/>
    </row>
    <row r="70" spans="1:8" s="209" customFormat="1" ht="14.4" customHeight="1" x14ac:dyDescent="0.3">
      <c r="A70" s="211">
        <v>45593</v>
      </c>
      <c r="B70" s="251" t="s">
        <v>1591</v>
      </c>
      <c r="C70" s="255" t="s">
        <v>1592</v>
      </c>
      <c r="D70" s="260" t="s">
        <v>1593</v>
      </c>
      <c r="E70" s="267" t="s">
        <v>1594</v>
      </c>
      <c r="F70" s="253" t="s">
        <v>1580</v>
      </c>
      <c r="G70" s="268">
        <v>201</v>
      </c>
      <c r="H70" s="257">
        <v>-201</v>
      </c>
    </row>
    <row r="71" spans="1:8" s="209" customFormat="1" ht="14.4" customHeight="1" x14ac:dyDescent="0.3">
      <c r="A71" s="211">
        <v>45593</v>
      </c>
      <c r="B71" s="251" t="s">
        <v>1595</v>
      </c>
      <c r="C71" s="255" t="s">
        <v>1592</v>
      </c>
      <c r="D71" s="260" t="s">
        <v>1593</v>
      </c>
      <c r="E71" s="257"/>
      <c r="F71" s="251" t="s">
        <v>1596</v>
      </c>
      <c r="G71" s="258">
        <v>171</v>
      </c>
      <c r="H71" s="257">
        <v>-372</v>
      </c>
    </row>
    <row r="72" spans="1:8" ht="14.4" customHeight="1" x14ac:dyDescent="0.3">
      <c r="A72" s="211">
        <v>45594</v>
      </c>
      <c r="B72" s="251" t="s">
        <v>1597</v>
      </c>
      <c r="C72" s="255" t="s">
        <v>1586</v>
      </c>
      <c r="D72" s="260" t="s">
        <v>1593</v>
      </c>
      <c r="E72" s="267">
        <v>201</v>
      </c>
      <c r="F72" s="251" t="s">
        <v>1580</v>
      </c>
      <c r="G72" s="258"/>
      <c r="H72" s="257">
        <v>-171</v>
      </c>
    </row>
    <row r="73" spans="1:8" ht="14.4" customHeight="1" x14ac:dyDescent="0.3">
      <c r="A73" s="211">
        <v>45594</v>
      </c>
      <c r="B73" s="251" t="s">
        <v>1598</v>
      </c>
      <c r="C73" s="255" t="s">
        <v>1586</v>
      </c>
      <c r="D73" s="260" t="s">
        <v>1599</v>
      </c>
      <c r="E73" s="257">
        <v>171</v>
      </c>
      <c r="F73" s="251" t="s">
        <v>1596</v>
      </c>
      <c r="G73" s="258"/>
      <c r="H73" s="257">
        <v>0</v>
      </c>
    </row>
    <row r="74" spans="1:8" ht="13.65" customHeight="1" x14ac:dyDescent="0.3">
      <c r="A74" s="387" t="s">
        <v>13</v>
      </c>
      <c r="B74" s="388"/>
      <c r="C74" s="388"/>
      <c r="D74" s="389"/>
      <c r="E74" s="283">
        <f>SUBTOTAL(9,E70:E73)</f>
        <v>372</v>
      </c>
      <c r="F74" s="213"/>
      <c r="G74" s="283">
        <f>SUBTOTAL(9,G70:G73)</f>
        <v>372</v>
      </c>
      <c r="H74" s="283">
        <f>E74-G74</f>
        <v>0</v>
      </c>
    </row>
    <row r="75" spans="1:8" ht="11.25" customHeight="1" x14ac:dyDescent="0.3">
      <c r="A75" s="281" t="s">
        <v>1589</v>
      </c>
      <c r="B75" s="271" t="s">
        <v>1603</v>
      </c>
      <c r="C75" s="282" t="s">
        <v>1604</v>
      </c>
      <c r="D75" s="274"/>
      <c r="E75" s="274"/>
      <c r="F75" s="274"/>
      <c r="G75" s="274"/>
      <c r="H75" s="274"/>
    </row>
    <row r="76" spans="1:8" ht="14.4" customHeight="1" x14ac:dyDescent="0.3">
      <c r="A76" s="211">
        <v>45544</v>
      </c>
      <c r="B76" s="251" t="s">
        <v>1605</v>
      </c>
      <c r="C76" s="255" t="s">
        <v>1584</v>
      </c>
      <c r="D76" s="260" t="s">
        <v>1608</v>
      </c>
      <c r="E76" s="257"/>
      <c r="F76" s="250" t="s">
        <v>3</v>
      </c>
      <c r="G76" s="258">
        <v>21</v>
      </c>
      <c r="H76" s="257">
        <f>-21</f>
        <v>-21</v>
      </c>
    </row>
    <row r="77" spans="1:8" ht="14.4" customHeight="1" x14ac:dyDescent="0.3">
      <c r="A77" s="211">
        <v>45545</v>
      </c>
      <c r="B77" s="251" t="s">
        <v>1606</v>
      </c>
      <c r="C77" s="255" t="s">
        <v>1586</v>
      </c>
      <c r="D77" s="260" t="s">
        <v>1607</v>
      </c>
      <c r="E77" s="258">
        <v>21</v>
      </c>
      <c r="F77" s="250" t="s">
        <v>146</v>
      </c>
      <c r="H77" s="257">
        <v>0</v>
      </c>
    </row>
    <row r="78" spans="1:8" ht="13.65" customHeight="1" x14ac:dyDescent="0.3">
      <c r="A78" s="391" t="s">
        <v>147</v>
      </c>
      <c r="B78" s="391"/>
      <c r="C78" s="391"/>
      <c r="D78" s="307"/>
      <c r="E78" s="283">
        <f>SUBTOTAL(9,E76:E77)</f>
        <v>21</v>
      </c>
      <c r="F78" s="213"/>
      <c r="G78" s="283">
        <f>SUBTOTAL(9,G76:G77)</f>
        <v>21</v>
      </c>
      <c r="H78" s="283">
        <f>E78-G78</f>
        <v>0</v>
      </c>
    </row>
    <row r="79" spans="1:8" ht="11.25" customHeight="1" x14ac:dyDescent="0.3">
      <c r="A79" s="282" t="s">
        <v>1571</v>
      </c>
      <c r="B79" s="271" t="s">
        <v>1601</v>
      </c>
      <c r="C79" s="308" t="s">
        <v>1602</v>
      </c>
      <c r="D79" s="390"/>
      <c r="E79" s="274"/>
      <c r="F79" s="274"/>
      <c r="G79" s="274"/>
      <c r="H79" s="274"/>
    </row>
    <row r="80" spans="1:8" s="209" customFormat="1" ht="14.4" customHeight="1" x14ac:dyDescent="0.3">
      <c r="A80" s="297">
        <v>45545</v>
      </c>
      <c r="B80" s="251" t="s">
        <v>1609</v>
      </c>
      <c r="C80" s="255" t="s">
        <v>1592</v>
      </c>
      <c r="D80" s="260" t="s">
        <v>1610</v>
      </c>
      <c r="E80" s="267"/>
      <c r="F80" s="251" t="s">
        <v>1580</v>
      </c>
      <c r="G80" s="267">
        <v>18.8</v>
      </c>
      <c r="H80" s="257">
        <f>-18.8</f>
        <v>-18.8</v>
      </c>
    </row>
    <row r="81" spans="1:12" ht="14.4" customHeight="1" x14ac:dyDescent="0.3">
      <c r="A81" s="265" t="s">
        <v>1622</v>
      </c>
      <c r="B81" s="251" t="s">
        <v>1611</v>
      </c>
      <c r="C81" s="255" t="s">
        <v>1586</v>
      </c>
      <c r="D81" s="260" t="s">
        <v>1612</v>
      </c>
      <c r="E81" s="267">
        <v>18.8</v>
      </c>
      <c r="F81" s="251" t="s">
        <v>1613</v>
      </c>
      <c r="G81" s="267"/>
      <c r="H81" s="256">
        <v>0</v>
      </c>
    </row>
    <row r="82" spans="1:12" ht="14.4" customHeight="1" x14ac:dyDescent="0.3">
      <c r="A82" s="298">
        <v>45576</v>
      </c>
      <c r="B82" s="251">
        <v>10210863920</v>
      </c>
      <c r="C82" s="255" t="s">
        <v>1592</v>
      </c>
      <c r="D82" s="260" t="s">
        <v>1614</v>
      </c>
      <c r="E82" s="257"/>
      <c r="F82" s="251" t="s">
        <v>1596</v>
      </c>
      <c r="G82" s="267">
        <v>61.38</v>
      </c>
      <c r="H82" s="257">
        <f>-61.38</f>
        <v>-61.38</v>
      </c>
    </row>
    <row r="83" spans="1:12" s="209" customFormat="1" ht="14.4" customHeight="1" x14ac:dyDescent="0.3">
      <c r="A83" s="252" t="s">
        <v>1623</v>
      </c>
      <c r="B83" s="251" t="s">
        <v>1615</v>
      </c>
      <c r="C83" s="255" t="s">
        <v>1586</v>
      </c>
      <c r="D83" s="260" t="s">
        <v>1612</v>
      </c>
      <c r="E83" s="267">
        <v>61.38</v>
      </c>
      <c r="F83" s="251" t="s">
        <v>1616</v>
      </c>
      <c r="G83" s="258"/>
      <c r="H83" s="267" t="s">
        <v>1617</v>
      </c>
      <c r="L83" s="223"/>
    </row>
    <row r="84" spans="1:12" s="209" customFormat="1" ht="14.4" customHeight="1" x14ac:dyDescent="0.3">
      <c r="A84" s="297">
        <v>45606</v>
      </c>
      <c r="B84" s="251" t="s">
        <v>1618</v>
      </c>
      <c r="C84" s="255" t="s">
        <v>1592</v>
      </c>
      <c r="D84" s="260" t="s">
        <v>1619</v>
      </c>
      <c r="E84" s="257"/>
      <c r="F84" s="251" t="s">
        <v>1620</v>
      </c>
      <c r="G84" s="257">
        <v>43.03</v>
      </c>
      <c r="H84" s="258">
        <v>-43.03</v>
      </c>
    </row>
    <row r="85" spans="1:12" ht="14.4" customHeight="1" x14ac:dyDescent="0.3">
      <c r="A85" s="298">
        <v>45611</v>
      </c>
      <c r="B85" s="251" t="s">
        <v>1621</v>
      </c>
      <c r="C85" s="255" t="s">
        <v>1586</v>
      </c>
      <c r="D85" s="260" t="s">
        <v>1619</v>
      </c>
      <c r="E85" s="257">
        <v>43.03</v>
      </c>
      <c r="F85" s="251" t="s">
        <v>1620</v>
      </c>
      <c r="G85" s="258"/>
      <c r="H85" s="267" t="s">
        <v>1617</v>
      </c>
    </row>
    <row r="86" spans="1:12" ht="13.65" customHeight="1" x14ac:dyDescent="0.3">
      <c r="A86" s="387" t="s">
        <v>148</v>
      </c>
      <c r="B86" s="388"/>
      <c r="C86" s="388"/>
      <c r="D86" s="389"/>
      <c r="E86" s="283">
        <f>SUBTOTAL(9,E80:E85)</f>
        <v>123.21000000000001</v>
      </c>
      <c r="F86" s="299"/>
      <c r="G86" s="283">
        <f>SUBTOTAL(9,G80:G85)</f>
        <v>123.21000000000001</v>
      </c>
      <c r="H86" s="283">
        <f>E86-G86</f>
        <v>0</v>
      </c>
    </row>
    <row r="87" spans="1:12" ht="11.25" customHeight="1" x14ac:dyDescent="0.3">
      <c r="A87" s="377" t="s">
        <v>1571</v>
      </c>
      <c r="B87" s="271" t="s">
        <v>1624</v>
      </c>
      <c r="C87" s="308" t="s">
        <v>1625</v>
      </c>
      <c r="D87" s="390"/>
      <c r="E87" s="378"/>
      <c r="F87" s="378"/>
      <c r="G87" s="378"/>
      <c r="H87" s="378"/>
    </row>
    <row r="88" spans="1:12" ht="14.4" customHeight="1" x14ac:dyDescent="0.3">
      <c r="A88" s="300">
        <v>45538</v>
      </c>
      <c r="B88" s="251" t="s">
        <v>1626</v>
      </c>
      <c r="C88" s="255" t="s">
        <v>1592</v>
      </c>
      <c r="D88" s="303" t="s">
        <v>1628</v>
      </c>
      <c r="E88" s="257"/>
      <c r="F88" s="251" t="s">
        <v>1580</v>
      </c>
      <c r="G88" s="266">
        <v>23.99</v>
      </c>
      <c r="H88" s="369">
        <v>-23.99</v>
      </c>
    </row>
    <row r="89" spans="1:12" ht="14.4" customHeight="1" x14ac:dyDescent="0.3">
      <c r="A89" s="301" t="s">
        <v>1627</v>
      </c>
      <c r="B89" s="250">
        <v>11</v>
      </c>
      <c r="C89" s="255" t="s">
        <v>1586</v>
      </c>
      <c r="D89" s="260" t="s">
        <v>1629</v>
      </c>
      <c r="E89" s="257">
        <v>422.9</v>
      </c>
      <c r="F89" s="253" t="s">
        <v>1620</v>
      </c>
      <c r="G89" s="258"/>
      <c r="H89" s="368">
        <v>398.91</v>
      </c>
    </row>
    <row r="90" spans="1:12" ht="14.4" customHeight="1" x14ac:dyDescent="0.3">
      <c r="A90" s="252" t="s">
        <v>1627</v>
      </c>
      <c r="B90" s="250">
        <v>12</v>
      </c>
      <c r="C90" s="255" t="s">
        <v>1586</v>
      </c>
      <c r="D90" s="302" t="s">
        <v>1629</v>
      </c>
      <c r="E90" s="257">
        <v>23.99</v>
      </c>
      <c r="F90" s="251" t="s">
        <v>1580</v>
      </c>
      <c r="G90" s="258"/>
      <c r="H90" s="368">
        <v>422.9</v>
      </c>
    </row>
    <row r="91" spans="1:12" ht="14.4" customHeight="1" x14ac:dyDescent="0.3">
      <c r="A91" s="301" t="s">
        <v>1631</v>
      </c>
      <c r="B91" s="251" t="s">
        <v>1632</v>
      </c>
      <c r="C91" s="255" t="s">
        <v>1592</v>
      </c>
      <c r="D91" s="304" t="s">
        <v>1630</v>
      </c>
      <c r="E91" s="267"/>
      <c r="F91" s="251" t="s">
        <v>1596</v>
      </c>
      <c r="G91" s="267">
        <v>11.44</v>
      </c>
      <c r="H91" s="370">
        <v>411.46</v>
      </c>
    </row>
    <row r="92" spans="1:12" ht="14.4" customHeight="1" x14ac:dyDescent="0.3">
      <c r="A92" s="371" t="s">
        <v>1635</v>
      </c>
      <c r="B92" s="250">
        <v>16</v>
      </c>
      <c r="C92" s="255" t="s">
        <v>1586</v>
      </c>
      <c r="D92" s="302" t="s">
        <v>1629</v>
      </c>
      <c r="E92" s="257">
        <v>11.44</v>
      </c>
      <c r="F92" s="251" t="s">
        <v>1596</v>
      </c>
      <c r="G92" s="258"/>
      <c r="H92" s="368">
        <v>422.9</v>
      </c>
    </row>
    <row r="93" spans="1:12" ht="14.4" customHeight="1" x14ac:dyDescent="0.3">
      <c r="A93" s="305">
        <v>45548</v>
      </c>
      <c r="B93" s="251" t="s">
        <v>1633</v>
      </c>
      <c r="C93" s="255" t="s">
        <v>1592</v>
      </c>
      <c r="D93" s="372" t="s">
        <v>1634</v>
      </c>
      <c r="E93" s="257"/>
      <c r="F93" s="251" t="s">
        <v>1620</v>
      </c>
      <c r="G93" s="267">
        <v>422.9</v>
      </c>
      <c r="H93" s="373">
        <v>0</v>
      </c>
    </row>
    <row r="94" spans="1:12" ht="13.65" customHeight="1" x14ac:dyDescent="0.3">
      <c r="A94" s="387" t="s">
        <v>149</v>
      </c>
      <c r="B94" s="388"/>
      <c r="C94" s="388"/>
      <c r="D94" s="389"/>
      <c r="E94" s="283">
        <f>SUBTOTAL(9,E88:E93)</f>
        <v>458.33</v>
      </c>
      <c r="F94" s="213"/>
      <c r="G94" s="283">
        <f>SUBTOTAL(9,G88:G93)</f>
        <v>458.33</v>
      </c>
      <c r="H94" s="283">
        <f>E94-G94</f>
        <v>0</v>
      </c>
    </row>
    <row r="95" spans="1:12" ht="11.25" customHeight="1" x14ac:dyDescent="0.3">
      <c r="A95" s="379" t="s">
        <v>1589</v>
      </c>
      <c r="B95" s="271" t="s">
        <v>1636</v>
      </c>
      <c r="C95" s="308" t="s">
        <v>1637</v>
      </c>
      <c r="D95" s="390"/>
      <c r="E95" s="274"/>
      <c r="F95" s="274"/>
      <c r="G95" s="274"/>
      <c r="H95" s="274"/>
    </row>
    <row r="96" spans="1:12" ht="14.4" customHeight="1" x14ac:dyDescent="0.3">
      <c r="A96" s="297">
        <v>45539</v>
      </c>
      <c r="B96" s="251" t="s">
        <v>1638</v>
      </c>
      <c r="C96" s="255" t="s">
        <v>1592</v>
      </c>
      <c r="D96" s="260" t="s">
        <v>1639</v>
      </c>
      <c r="E96" s="257"/>
      <c r="F96" s="250" t="s">
        <v>150</v>
      </c>
      <c r="G96" s="267">
        <v>15.48</v>
      </c>
      <c r="H96" s="257">
        <v>-15.48</v>
      </c>
    </row>
    <row r="97" spans="1:12" ht="14.4" customHeight="1" x14ac:dyDescent="0.3">
      <c r="A97" s="376">
        <v>45540</v>
      </c>
      <c r="B97" s="250">
        <v>13</v>
      </c>
      <c r="C97" s="255" t="s">
        <v>1586</v>
      </c>
      <c r="D97" s="260" t="s">
        <v>1639</v>
      </c>
      <c r="E97" s="257">
        <v>15.48</v>
      </c>
      <c r="F97" s="249" t="s">
        <v>3</v>
      </c>
      <c r="G97" s="259"/>
      <c r="H97" s="257">
        <v>0</v>
      </c>
    </row>
    <row r="98" spans="1:12" ht="14.4" customHeight="1" x14ac:dyDescent="0.3">
      <c r="A98" s="387" t="s">
        <v>151</v>
      </c>
      <c r="B98" s="388"/>
      <c r="C98" s="388"/>
      <c r="D98" s="389"/>
      <c r="E98" s="283">
        <f>SUBTOTAL(9,E96:E97)</f>
        <v>15.48</v>
      </c>
      <c r="F98" s="213"/>
      <c r="G98" s="283">
        <f>SUBTOTAL(9,G96:G97)</f>
        <v>15.48</v>
      </c>
      <c r="H98" s="283">
        <f>E98-G98</f>
        <v>0</v>
      </c>
    </row>
    <row r="99" spans="1:12" ht="11.25" customHeight="1" x14ac:dyDescent="0.3">
      <c r="A99" s="379" t="s">
        <v>1589</v>
      </c>
      <c r="B99" s="383" t="s">
        <v>1640</v>
      </c>
      <c r="C99" s="282" t="s">
        <v>1641</v>
      </c>
      <c r="D99" s="271"/>
      <c r="E99" s="274"/>
      <c r="F99" s="274"/>
      <c r="G99" s="274"/>
      <c r="H99" s="274"/>
    </row>
    <row r="100" spans="1:12" ht="14.4" customHeight="1" x14ac:dyDescent="0.3">
      <c r="A100" s="380">
        <v>45594</v>
      </c>
      <c r="B100" s="251" t="s">
        <v>1642</v>
      </c>
      <c r="C100" s="255" t="s">
        <v>1592</v>
      </c>
      <c r="D100" s="260" t="s">
        <v>1643</v>
      </c>
      <c r="E100" s="257"/>
      <c r="F100" s="249" t="s">
        <v>152</v>
      </c>
      <c r="G100" s="382">
        <v>4200</v>
      </c>
      <c r="H100" s="257">
        <f>-4200</f>
        <v>-4200</v>
      </c>
    </row>
    <row r="101" spans="1:12" ht="14.4" customHeight="1" x14ac:dyDescent="0.3">
      <c r="A101" s="381">
        <v>45595</v>
      </c>
      <c r="B101" s="251" t="s">
        <v>1644</v>
      </c>
      <c r="C101" s="255" t="s">
        <v>1586</v>
      </c>
      <c r="D101" s="260" t="s">
        <v>1645</v>
      </c>
      <c r="E101" s="257">
        <v>4200</v>
      </c>
      <c r="F101" s="249" t="s">
        <v>3</v>
      </c>
      <c r="G101" s="259"/>
      <c r="H101" s="257">
        <v>0</v>
      </c>
    </row>
    <row r="102" spans="1:12" ht="13.65" customHeight="1" x14ac:dyDescent="0.3">
      <c r="A102" s="391" t="s">
        <v>153</v>
      </c>
      <c r="B102" s="391"/>
      <c r="C102" s="391"/>
      <c r="D102" s="307"/>
      <c r="E102" s="283">
        <f>SUBTOTAL(9,E100:E101)</f>
        <v>4200</v>
      </c>
      <c r="F102" s="213"/>
      <c r="G102" s="283">
        <f>SUBTOTAL(9,G100:G101)</f>
        <v>4200</v>
      </c>
      <c r="H102" s="283">
        <f>E102-G102</f>
        <v>0</v>
      </c>
    </row>
    <row r="103" spans="1:12" ht="11.25" customHeight="1" x14ac:dyDescent="0.3">
      <c r="A103" s="282" t="s">
        <v>1589</v>
      </c>
      <c r="B103" s="271" t="s">
        <v>1646</v>
      </c>
      <c r="C103" s="282" t="s">
        <v>1647</v>
      </c>
      <c r="D103" s="274"/>
      <c r="E103" s="274"/>
      <c r="F103" s="274"/>
      <c r="G103" s="274"/>
      <c r="H103" s="274"/>
    </row>
    <row r="104" spans="1:12" ht="14.4" customHeight="1" x14ac:dyDescent="0.3">
      <c r="A104" s="396" t="s">
        <v>1648</v>
      </c>
      <c r="B104" s="250" t="s">
        <v>154</v>
      </c>
      <c r="C104" s="255" t="s">
        <v>1592</v>
      </c>
      <c r="D104" s="260" t="s">
        <v>1649</v>
      </c>
      <c r="E104" s="257"/>
      <c r="F104" s="249" t="s">
        <v>155</v>
      </c>
      <c r="G104" s="267">
        <v>311.26</v>
      </c>
      <c r="H104" s="257">
        <v>-311.26</v>
      </c>
    </row>
    <row r="105" spans="1:12" ht="14.4" customHeight="1" x14ac:dyDescent="0.3">
      <c r="A105" s="397">
        <v>45560</v>
      </c>
      <c r="B105" s="250" t="s">
        <v>154</v>
      </c>
      <c r="C105" s="374" t="s">
        <v>1586</v>
      </c>
      <c r="D105" s="260" t="s">
        <v>1650</v>
      </c>
      <c r="E105" s="257">
        <v>311.26</v>
      </c>
      <c r="F105" s="250" t="s">
        <v>3</v>
      </c>
      <c r="G105" s="259"/>
      <c r="H105" s="375">
        <v>0</v>
      </c>
    </row>
    <row r="106" spans="1:12" ht="12.75" customHeight="1" x14ac:dyDescent="0.3">
      <c r="A106" s="324" t="s">
        <v>156</v>
      </c>
      <c r="B106" s="324"/>
      <c r="C106" s="324"/>
      <c r="D106" s="324"/>
      <c r="E106" s="283">
        <f>SUBTOTAL(9,E104:E105)</f>
        <v>311.26</v>
      </c>
      <c r="F106" s="213"/>
      <c r="G106" s="283">
        <f>SUBTOTAL(9,G104:G105)</f>
        <v>311.26</v>
      </c>
      <c r="H106" s="283">
        <f>E106-G106</f>
        <v>0</v>
      </c>
    </row>
    <row r="107" spans="1:12" x14ac:dyDescent="0.3">
      <c r="B107" s="398"/>
      <c r="C107" s="399"/>
      <c r="D107" s="227" t="s">
        <v>143</v>
      </c>
      <c r="E107" s="403">
        <f>SUBTOTAL(9,E66:E106)</f>
        <v>6551.2800000000007</v>
      </c>
      <c r="F107" s="240"/>
      <c r="G107" s="284">
        <f>SUBTOTAL(9,G66:G106)</f>
        <v>6551.2800000000007</v>
      </c>
      <c r="H107" s="403">
        <f>E107-G107</f>
        <v>0</v>
      </c>
      <c r="L107" s="208"/>
    </row>
    <row r="108" spans="1:12" x14ac:dyDescent="0.3">
      <c r="B108" s="398"/>
      <c r="C108" s="399"/>
      <c r="D108" s="248"/>
      <c r="E108" s="293"/>
      <c r="F108" s="247"/>
      <c r="G108" s="293"/>
      <c r="H108" s="290"/>
    </row>
    <row r="109" spans="1:12" x14ac:dyDescent="0.3">
      <c r="B109" s="261"/>
      <c r="C109" s="400"/>
      <c r="D109" s="228" t="s">
        <v>144</v>
      </c>
      <c r="E109" s="294">
        <f>E107</f>
        <v>6551.2800000000007</v>
      </c>
      <c r="F109" s="241"/>
      <c r="G109" s="294">
        <f>G107</f>
        <v>6551.2800000000007</v>
      </c>
      <c r="H109" s="404">
        <f>E109-G109</f>
        <v>0</v>
      </c>
    </row>
    <row r="110" spans="1:12" x14ac:dyDescent="0.3">
      <c r="A110" s="406"/>
      <c r="B110" s="407"/>
      <c r="C110" s="407"/>
      <c r="D110" s="408"/>
      <c r="E110" s="409"/>
      <c r="F110" s="410"/>
      <c r="G110" s="409"/>
      <c r="H110" s="411"/>
    </row>
  </sheetData>
  <mergeCells count="20">
    <mergeCell ref="C95:D95"/>
    <mergeCell ref="A98:D98"/>
    <mergeCell ref="A102:D102"/>
    <mergeCell ref="A106:D106"/>
    <mergeCell ref="C38:D38"/>
    <mergeCell ref="C11:D11"/>
    <mergeCell ref="C5:D5"/>
    <mergeCell ref="N5:Q5"/>
    <mergeCell ref="A1:H1"/>
    <mergeCell ref="A3:B3"/>
    <mergeCell ref="C65:D65"/>
    <mergeCell ref="A68:D68"/>
    <mergeCell ref="A63:H63"/>
    <mergeCell ref="C69:D69"/>
    <mergeCell ref="A74:D74"/>
    <mergeCell ref="A94:D94"/>
    <mergeCell ref="C87:D87"/>
    <mergeCell ref="A78:D78"/>
    <mergeCell ref="C79:D79"/>
    <mergeCell ref="A86:D86"/>
  </mergeCells>
  <pageMargins left="1.25" right="1.25" top="1" bottom="0.74583333333333302" header="0.25" footer="0.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2"/>
  <sheetViews>
    <sheetView workbookViewId="0"/>
  </sheetViews>
  <sheetFormatPr baseColWidth="10" defaultColWidth="8.88671875" defaultRowHeight="14.4" x14ac:dyDescent="0.3"/>
  <cols>
    <col min="1" max="1" width="8" customWidth="1"/>
    <col min="2" max="2" width="11.88671875" customWidth="1"/>
    <col min="3" max="3" width="6.77734375" customWidth="1"/>
    <col min="4" max="4" width="37.77734375" customWidth="1"/>
    <col min="5" max="5" width="12.21875" customWidth="1"/>
    <col min="6" max="6" width="4.88671875" customWidth="1"/>
    <col min="7" max="7" width="12.21875" customWidth="1"/>
    <col min="8" max="8" width="14" customWidth="1"/>
  </cols>
  <sheetData>
    <row r="1" spans="1:8" ht="13.65" customHeight="1" x14ac:dyDescent="0.3">
      <c r="A1" s="326" t="s">
        <v>1239</v>
      </c>
      <c r="B1" s="326"/>
      <c r="C1" s="326"/>
      <c r="D1" s="326"/>
      <c r="E1" s="326"/>
      <c r="F1" s="326"/>
      <c r="G1" s="326"/>
      <c r="H1" s="326"/>
    </row>
    <row r="2" spans="1:8" ht="41.55" customHeight="1" x14ac:dyDescent="0.3">
      <c r="A2" s="327" t="s">
        <v>1240</v>
      </c>
      <c r="B2" s="327"/>
      <c r="C2" s="327"/>
      <c r="D2" s="327"/>
      <c r="E2" s="327"/>
      <c r="F2" s="327"/>
      <c r="G2" s="327"/>
      <c r="H2" s="327"/>
    </row>
    <row r="3" spans="1:8" ht="11.25" customHeight="1" x14ac:dyDescent="0.3">
      <c r="A3" s="332" t="s">
        <v>1241</v>
      </c>
      <c r="B3" s="332"/>
      <c r="C3" s="332"/>
      <c r="D3" s="332"/>
      <c r="E3" s="332"/>
      <c r="F3" s="332"/>
      <c r="G3" s="332"/>
      <c r="H3" s="332"/>
    </row>
    <row r="4" spans="1:8" ht="4.05" customHeight="1" x14ac:dyDescent="0.3">
      <c r="A4" s="328"/>
      <c r="B4" s="328"/>
      <c r="C4" s="328"/>
      <c r="D4" s="328"/>
      <c r="E4" s="328"/>
      <c r="F4" s="328"/>
      <c r="G4" s="328"/>
      <c r="H4" s="328"/>
    </row>
    <row r="5" spans="1:8" ht="11.25" customHeight="1" x14ac:dyDescent="0.3">
      <c r="A5" s="2" t="s">
        <v>1242</v>
      </c>
      <c r="B5" s="361" t="s">
        <v>1243</v>
      </c>
      <c r="C5" s="361"/>
      <c r="D5" s="361"/>
      <c r="E5" s="361"/>
      <c r="F5" s="361"/>
      <c r="G5" s="361"/>
      <c r="H5" s="361"/>
    </row>
    <row r="6" spans="1:8" ht="11.25" customHeight="1" x14ac:dyDescent="0.3">
      <c r="A6" s="3">
        <v>45316</v>
      </c>
      <c r="B6" s="24" t="s">
        <v>1244</v>
      </c>
      <c r="C6" s="5" t="s">
        <v>1245</v>
      </c>
      <c r="D6" s="6" t="s">
        <v>1246</v>
      </c>
      <c r="E6" s="8"/>
      <c r="F6" s="8"/>
      <c r="G6" s="7">
        <v>99.91</v>
      </c>
      <c r="H6" s="7">
        <v>99.91</v>
      </c>
    </row>
    <row r="7" spans="1:8" ht="11.25" customHeight="1" x14ac:dyDescent="0.3">
      <c r="A7" s="3">
        <v>45353</v>
      </c>
      <c r="B7" s="25" t="s">
        <v>1247</v>
      </c>
      <c r="C7" s="11" t="s">
        <v>1248</v>
      </c>
      <c r="D7" s="12" t="s">
        <v>1249</v>
      </c>
      <c r="E7" s="10"/>
      <c r="F7" s="10"/>
      <c r="G7" s="13">
        <v>86.58</v>
      </c>
      <c r="H7" s="13">
        <v>186.49</v>
      </c>
    </row>
    <row r="8" spans="1:8" ht="11.25" customHeight="1" x14ac:dyDescent="0.3">
      <c r="A8" s="3">
        <v>45469</v>
      </c>
      <c r="B8" s="25" t="s">
        <v>1250</v>
      </c>
      <c r="C8" s="11" t="s">
        <v>1251</v>
      </c>
      <c r="D8" s="12" t="s">
        <v>1252</v>
      </c>
      <c r="E8" s="10"/>
      <c r="F8" s="10"/>
      <c r="G8" s="13">
        <v>56.65</v>
      </c>
      <c r="H8" s="13">
        <v>243.14</v>
      </c>
    </row>
    <row r="9" spans="1:8" ht="12" customHeight="1" x14ac:dyDescent="0.3">
      <c r="A9" s="3">
        <v>45538</v>
      </c>
      <c r="B9" s="25" t="s">
        <v>1253</v>
      </c>
      <c r="C9" s="11" t="s">
        <v>1254</v>
      </c>
      <c r="D9" s="106" t="s">
        <v>1255</v>
      </c>
      <c r="E9" s="10"/>
      <c r="F9" s="10"/>
      <c r="G9" s="13">
        <v>19.989999999999998</v>
      </c>
      <c r="H9" s="13">
        <v>263.13</v>
      </c>
    </row>
    <row r="10" spans="1:8" ht="12" customHeight="1" x14ac:dyDescent="0.3">
      <c r="A10" s="3">
        <v>45545</v>
      </c>
      <c r="B10" s="25" t="s">
        <v>1256</v>
      </c>
      <c r="C10" s="11" t="s">
        <v>1257</v>
      </c>
      <c r="D10" s="106" t="s">
        <v>1258</v>
      </c>
      <c r="E10" s="10"/>
      <c r="F10" s="10"/>
      <c r="G10" s="13">
        <v>9.5299999999999994</v>
      </c>
      <c r="H10" s="13">
        <v>272.66000000000003</v>
      </c>
    </row>
    <row r="11" spans="1:8" ht="12.75" customHeight="1" x14ac:dyDescent="0.3">
      <c r="A11" s="15">
        <v>45548</v>
      </c>
      <c r="B11" s="28" t="s">
        <v>1259</v>
      </c>
      <c r="C11" s="17" t="s">
        <v>1260</v>
      </c>
      <c r="D11" s="174" t="s">
        <v>1261</v>
      </c>
      <c r="E11" s="19"/>
      <c r="F11" s="19"/>
      <c r="G11" s="21">
        <v>352.42</v>
      </c>
      <c r="H11" s="21">
        <v>625.08000000000004</v>
      </c>
    </row>
    <row r="12" spans="1:8" ht="13.65" customHeight="1" x14ac:dyDescent="0.3">
      <c r="A12" s="341" t="s">
        <v>1262</v>
      </c>
      <c r="B12" s="341"/>
      <c r="C12" s="341"/>
      <c r="D12" s="341"/>
      <c r="E12" s="22">
        <v>625.08000000000004</v>
      </c>
      <c r="F12" s="23"/>
      <c r="G12" s="23"/>
      <c r="H12" s="22">
        <v>625.08000000000004</v>
      </c>
    </row>
    <row r="13" spans="1:8" ht="11.25" customHeight="1" x14ac:dyDescent="0.3">
      <c r="A13" s="175" t="s">
        <v>1263</v>
      </c>
      <c r="B13" s="361" t="s">
        <v>1264</v>
      </c>
      <c r="C13" s="361"/>
      <c r="D13" s="361"/>
      <c r="E13" s="361"/>
      <c r="F13" s="361"/>
      <c r="G13" s="361"/>
      <c r="H13" s="361"/>
    </row>
    <row r="14" spans="1:8" ht="12" customHeight="1" x14ac:dyDescent="0.3">
      <c r="A14" s="176">
        <v>45292</v>
      </c>
      <c r="B14" s="55" t="s">
        <v>1265</v>
      </c>
      <c r="C14" s="56" t="s">
        <v>1266</v>
      </c>
      <c r="D14" s="57" t="s">
        <v>1267</v>
      </c>
      <c r="E14" s="58"/>
      <c r="F14" s="58"/>
      <c r="G14" s="59">
        <v>34066.730000000003</v>
      </c>
      <c r="H14" s="59">
        <v>-34066.730000000003</v>
      </c>
    </row>
    <row r="15" spans="1:8" ht="13.65" customHeight="1" x14ac:dyDescent="0.3">
      <c r="A15" s="348" t="s">
        <v>1268</v>
      </c>
      <c r="B15" s="348"/>
      <c r="C15" s="348"/>
      <c r="D15" s="348"/>
      <c r="E15" s="23"/>
      <c r="F15" s="23"/>
      <c r="G15" s="22">
        <v>34066.730000000003</v>
      </c>
      <c r="H15" s="22">
        <v>-34066.730000000003</v>
      </c>
    </row>
    <row r="16" spans="1:8" ht="11.25" customHeight="1" x14ac:dyDescent="0.3">
      <c r="A16" s="175" t="s">
        <v>1269</v>
      </c>
      <c r="B16" s="361" t="s">
        <v>1270</v>
      </c>
      <c r="C16" s="361"/>
      <c r="D16" s="361"/>
      <c r="E16" s="361"/>
      <c r="F16" s="361"/>
      <c r="G16" s="361"/>
      <c r="H16" s="361"/>
    </row>
    <row r="17" spans="1:8" ht="11.25" customHeight="1" x14ac:dyDescent="0.3">
      <c r="A17" s="177">
        <v>45353</v>
      </c>
      <c r="B17" s="24" t="s">
        <v>1271</v>
      </c>
      <c r="C17" s="5" t="s">
        <v>1272</v>
      </c>
      <c r="D17" s="6" t="s">
        <v>1273</v>
      </c>
      <c r="E17" s="8"/>
      <c r="F17" s="8"/>
      <c r="G17" s="178">
        <v>67</v>
      </c>
      <c r="H17" s="178">
        <v>67</v>
      </c>
    </row>
    <row r="18" spans="1:8" ht="12" customHeight="1" x14ac:dyDescent="0.3">
      <c r="A18" s="179">
        <v>45359</v>
      </c>
      <c r="B18" s="28" t="s">
        <v>1274</v>
      </c>
      <c r="C18" s="17" t="s">
        <v>1275</v>
      </c>
      <c r="D18" s="18" t="s">
        <v>1276</v>
      </c>
      <c r="E18" s="19"/>
      <c r="F18" s="19"/>
      <c r="G18" s="180">
        <v>1550</v>
      </c>
      <c r="H18" s="180">
        <v>1617</v>
      </c>
    </row>
    <row r="19" spans="1:8" ht="13.65" customHeight="1" x14ac:dyDescent="0.3">
      <c r="A19" s="348" t="s">
        <v>1277</v>
      </c>
      <c r="B19" s="348"/>
      <c r="C19" s="348"/>
      <c r="D19" s="348"/>
      <c r="E19" s="49">
        <v>1617</v>
      </c>
      <c r="F19" s="23"/>
      <c r="G19" s="23"/>
      <c r="H19" s="49">
        <v>1617</v>
      </c>
    </row>
    <row r="20" spans="1:8" ht="11.25" customHeight="1" x14ac:dyDescent="0.3">
      <c r="A20" s="175" t="s">
        <v>1278</v>
      </c>
      <c r="B20" s="361" t="s">
        <v>1279</v>
      </c>
      <c r="C20" s="361"/>
      <c r="D20" s="361"/>
      <c r="E20" s="361"/>
      <c r="F20" s="361"/>
      <c r="G20" s="361"/>
      <c r="H20" s="361"/>
    </row>
    <row r="21" spans="1:8" ht="11.25" customHeight="1" x14ac:dyDescent="0.3">
      <c r="A21" s="177">
        <v>45335</v>
      </c>
      <c r="B21" s="24" t="s">
        <v>1280</v>
      </c>
      <c r="C21" s="5" t="s">
        <v>1281</v>
      </c>
      <c r="D21" s="6" t="s">
        <v>1282</v>
      </c>
      <c r="E21" s="8"/>
      <c r="F21" s="181">
        <v>14401.93</v>
      </c>
      <c r="G21" s="8"/>
      <c r="H21" s="7">
        <v>14401.93</v>
      </c>
    </row>
    <row r="22" spans="1:8" ht="12.75" customHeight="1" x14ac:dyDescent="0.3">
      <c r="A22" s="179">
        <v>45335</v>
      </c>
      <c r="B22" s="28" t="s">
        <v>1283</v>
      </c>
      <c r="C22" s="17" t="s">
        <v>1284</v>
      </c>
      <c r="D22" s="18" t="s">
        <v>1285</v>
      </c>
      <c r="E22" s="19"/>
      <c r="F22" s="19"/>
      <c r="G22" s="21">
        <v>427.61</v>
      </c>
      <c r="H22" s="21">
        <v>14829.54</v>
      </c>
    </row>
    <row r="23" spans="1:8" ht="13.65" customHeight="1" x14ac:dyDescent="0.3">
      <c r="A23" s="348" t="s">
        <v>1286</v>
      </c>
      <c r="B23" s="348"/>
      <c r="C23" s="348"/>
      <c r="D23" s="348"/>
      <c r="E23" s="22">
        <v>14829.54</v>
      </c>
      <c r="F23" s="23"/>
      <c r="G23" s="23"/>
      <c r="H23" s="22">
        <v>14829.54</v>
      </c>
    </row>
    <row r="24" spans="1:8" ht="11.25" customHeight="1" x14ac:dyDescent="0.3">
      <c r="A24" s="175" t="s">
        <v>1287</v>
      </c>
      <c r="B24" s="361" t="s">
        <v>1288</v>
      </c>
      <c r="C24" s="361"/>
      <c r="D24" s="361"/>
      <c r="E24" s="361"/>
      <c r="F24" s="361"/>
      <c r="G24" s="361"/>
      <c r="H24" s="361"/>
    </row>
    <row r="25" spans="1:8" ht="12" customHeight="1" x14ac:dyDescent="0.3">
      <c r="A25" s="176">
        <v>45466</v>
      </c>
      <c r="B25" s="55" t="s">
        <v>1289</v>
      </c>
      <c r="C25" s="56" t="s">
        <v>1290</v>
      </c>
      <c r="D25" s="57" t="s">
        <v>1291</v>
      </c>
      <c r="E25" s="58"/>
      <c r="F25" s="58"/>
      <c r="G25" s="182">
        <v>156.4</v>
      </c>
      <c r="H25" s="182">
        <v>156.4</v>
      </c>
    </row>
    <row r="26" spans="1:8" ht="13.65" customHeight="1" x14ac:dyDescent="0.3">
      <c r="A26" s="348" t="s">
        <v>1292</v>
      </c>
      <c r="B26" s="348"/>
      <c r="C26" s="348"/>
      <c r="D26" s="348"/>
      <c r="E26" s="30">
        <v>156.4</v>
      </c>
      <c r="F26" s="23"/>
      <c r="G26" s="23"/>
      <c r="H26" s="30">
        <v>156.4</v>
      </c>
    </row>
    <row r="27" spans="1:8" ht="11.25" customHeight="1" x14ac:dyDescent="0.3">
      <c r="A27" s="2" t="s">
        <v>1293</v>
      </c>
      <c r="B27" s="361" t="s">
        <v>1294</v>
      </c>
      <c r="C27" s="361"/>
      <c r="D27" s="361"/>
      <c r="E27" s="361"/>
      <c r="F27" s="361"/>
      <c r="G27" s="361"/>
      <c r="H27" s="361"/>
    </row>
    <row r="28" spans="1:8" ht="11.25" customHeight="1" x14ac:dyDescent="0.3">
      <c r="A28" s="3">
        <v>45313</v>
      </c>
      <c r="B28" s="24" t="s">
        <v>1295</v>
      </c>
      <c r="C28" s="5" t="s">
        <v>1296</v>
      </c>
      <c r="D28" s="6" t="s">
        <v>1297</v>
      </c>
      <c r="E28" s="8"/>
      <c r="F28" s="8"/>
      <c r="G28" s="112">
        <v>865</v>
      </c>
      <c r="H28" s="112">
        <v>865</v>
      </c>
    </row>
    <row r="29" spans="1:8" ht="11.25" customHeight="1" x14ac:dyDescent="0.3">
      <c r="A29" s="3">
        <v>45322</v>
      </c>
      <c r="B29" s="25" t="s">
        <v>1298</v>
      </c>
      <c r="C29" s="11" t="s">
        <v>1299</v>
      </c>
      <c r="D29" s="12" t="s">
        <v>1300</v>
      </c>
      <c r="E29" s="10"/>
      <c r="F29" s="10"/>
      <c r="G29" s="13">
        <v>2636.68</v>
      </c>
      <c r="H29" s="13">
        <v>3501.68</v>
      </c>
    </row>
    <row r="30" spans="1:8" ht="12" customHeight="1" x14ac:dyDescent="0.3">
      <c r="A30" s="3">
        <v>45357</v>
      </c>
      <c r="B30" s="25" t="s">
        <v>1301</v>
      </c>
      <c r="C30" s="11" t="s">
        <v>1302</v>
      </c>
      <c r="D30" s="12" t="s">
        <v>1303</v>
      </c>
      <c r="E30" s="10"/>
      <c r="F30" s="10"/>
      <c r="G30" s="32">
        <v>1800</v>
      </c>
      <c r="H30" s="13">
        <v>5301.68</v>
      </c>
    </row>
    <row r="31" spans="1:8" ht="11.25" customHeight="1" x14ac:dyDescent="0.3">
      <c r="A31" s="3">
        <v>45384</v>
      </c>
      <c r="B31" s="25" t="s">
        <v>1304</v>
      </c>
      <c r="C31" s="11" t="s">
        <v>1305</v>
      </c>
      <c r="D31" s="12" t="s">
        <v>1306</v>
      </c>
      <c r="E31" s="10"/>
      <c r="F31" s="10"/>
      <c r="G31" s="13">
        <v>2706.67</v>
      </c>
      <c r="H31" s="13">
        <v>8008.35</v>
      </c>
    </row>
    <row r="32" spans="1:8" ht="12" customHeight="1" x14ac:dyDescent="0.3">
      <c r="A32" s="3">
        <v>45406</v>
      </c>
      <c r="B32" s="39" t="s">
        <v>1307</v>
      </c>
      <c r="C32" s="11" t="s">
        <v>1308</v>
      </c>
      <c r="D32" s="12" t="s">
        <v>1309</v>
      </c>
      <c r="E32" s="10"/>
      <c r="F32" s="10"/>
      <c r="G32" s="97">
        <v>875</v>
      </c>
      <c r="H32" s="13">
        <v>8883.35</v>
      </c>
    </row>
    <row r="33" spans="1:8" ht="12" customHeight="1" x14ac:dyDescent="0.3">
      <c r="A33" s="3">
        <v>45411</v>
      </c>
      <c r="B33" s="25" t="s">
        <v>1310</v>
      </c>
      <c r="C33" s="11" t="s">
        <v>1311</v>
      </c>
      <c r="D33" s="12" t="s">
        <v>1312</v>
      </c>
      <c r="E33" s="10"/>
      <c r="F33" s="10"/>
      <c r="G33" s="32">
        <v>2546</v>
      </c>
      <c r="H33" s="13">
        <v>11429.35</v>
      </c>
    </row>
    <row r="34" spans="1:8" ht="11.25" customHeight="1" x14ac:dyDescent="0.3">
      <c r="A34" s="3">
        <v>45435</v>
      </c>
      <c r="B34" s="25" t="s">
        <v>1313</v>
      </c>
      <c r="C34" s="11" t="s">
        <v>1314</v>
      </c>
      <c r="D34" s="12" t="s">
        <v>1315</v>
      </c>
      <c r="E34" s="10"/>
      <c r="F34" s="10"/>
      <c r="G34" s="13">
        <v>5.86</v>
      </c>
      <c r="H34" s="13">
        <v>11435.21</v>
      </c>
    </row>
    <row r="35" spans="1:8" ht="11.25" customHeight="1" x14ac:dyDescent="0.3">
      <c r="A35" s="3">
        <v>45481</v>
      </c>
      <c r="B35" s="25" t="s">
        <v>1316</v>
      </c>
      <c r="C35" s="11" t="s">
        <v>1317</v>
      </c>
      <c r="D35" s="12" t="s">
        <v>1318</v>
      </c>
      <c r="E35" s="10"/>
      <c r="F35" s="10"/>
      <c r="G35" s="97">
        <v>875</v>
      </c>
      <c r="H35" s="13">
        <v>12310.21</v>
      </c>
    </row>
    <row r="36" spans="1:8" ht="11.25" customHeight="1" x14ac:dyDescent="0.3">
      <c r="A36" s="3">
        <v>45492</v>
      </c>
      <c r="B36" s="25" t="s">
        <v>1319</v>
      </c>
      <c r="C36" s="11" t="s">
        <v>1320</v>
      </c>
      <c r="D36" s="12" t="s">
        <v>1321</v>
      </c>
      <c r="E36" s="10"/>
      <c r="F36" s="10"/>
      <c r="G36" s="32">
        <v>2240</v>
      </c>
      <c r="H36" s="13">
        <v>14550.21</v>
      </c>
    </row>
    <row r="37" spans="1:8" ht="12" customHeight="1" x14ac:dyDescent="0.3">
      <c r="A37" s="3">
        <v>45565</v>
      </c>
      <c r="B37" s="25" t="s">
        <v>1322</v>
      </c>
      <c r="C37" s="11" t="s">
        <v>1323</v>
      </c>
      <c r="D37" s="12" t="s">
        <v>1324</v>
      </c>
      <c r="E37" s="10"/>
      <c r="F37" s="10"/>
      <c r="G37" s="97">
        <v>875</v>
      </c>
      <c r="H37" s="13">
        <v>15425.21</v>
      </c>
    </row>
    <row r="38" spans="1:8" ht="11.25" customHeight="1" x14ac:dyDescent="0.3">
      <c r="A38" s="3">
        <v>45594</v>
      </c>
      <c r="B38" s="108">
        <v>24.306000000000001</v>
      </c>
      <c r="C38" s="11" t="s">
        <v>1325</v>
      </c>
      <c r="D38" s="12" t="s">
        <v>1326</v>
      </c>
      <c r="E38" s="10"/>
      <c r="F38" s="10"/>
      <c r="G38" s="32">
        <v>3500</v>
      </c>
      <c r="H38" s="13">
        <v>18925.21</v>
      </c>
    </row>
    <row r="39" spans="1:8" ht="12.75" customHeight="1" x14ac:dyDescent="0.3">
      <c r="A39" s="15">
        <v>45600</v>
      </c>
      <c r="B39" s="28" t="s">
        <v>1327</v>
      </c>
      <c r="C39" s="17" t="s">
        <v>1328</v>
      </c>
      <c r="D39" s="18" t="s">
        <v>1329</v>
      </c>
      <c r="E39" s="19"/>
      <c r="F39" s="19"/>
      <c r="G39" s="29">
        <v>630</v>
      </c>
      <c r="H39" s="21">
        <v>19555.21</v>
      </c>
    </row>
    <row r="40" spans="1:8" ht="13.65" customHeight="1" x14ac:dyDescent="0.3">
      <c r="A40" s="341" t="s">
        <v>1330</v>
      </c>
      <c r="B40" s="341"/>
      <c r="C40" s="341"/>
      <c r="D40" s="341"/>
      <c r="E40" s="22">
        <v>19555.21</v>
      </c>
      <c r="F40" s="23"/>
      <c r="G40" s="23"/>
      <c r="H40" s="22">
        <v>19555.21</v>
      </c>
    </row>
    <row r="41" spans="1:8" ht="11.25" customHeight="1" x14ac:dyDescent="0.3">
      <c r="A41" s="175" t="s">
        <v>1331</v>
      </c>
      <c r="B41" s="361" t="s">
        <v>1332</v>
      </c>
      <c r="C41" s="361"/>
      <c r="D41" s="361"/>
      <c r="E41" s="361"/>
      <c r="F41" s="361"/>
      <c r="G41" s="361"/>
      <c r="H41" s="361"/>
    </row>
    <row r="42" spans="1:8" ht="11.25" customHeight="1" x14ac:dyDescent="0.3">
      <c r="A42" s="177">
        <v>45435</v>
      </c>
      <c r="B42" s="24" t="s">
        <v>1333</v>
      </c>
      <c r="C42" s="5" t="s">
        <v>1334</v>
      </c>
      <c r="D42" s="6" t="s">
        <v>1335</v>
      </c>
      <c r="E42" s="8"/>
      <c r="F42" s="8"/>
      <c r="G42" s="178">
        <v>15</v>
      </c>
      <c r="H42" s="178">
        <v>15</v>
      </c>
    </row>
    <row r="43" spans="1:8" ht="12" customHeight="1" x14ac:dyDescent="0.3">
      <c r="A43" s="179">
        <v>45544</v>
      </c>
      <c r="B43" s="16">
        <v>7469110</v>
      </c>
      <c r="C43" s="17" t="s">
        <v>1336</v>
      </c>
      <c r="D43" s="18" t="s">
        <v>1337</v>
      </c>
      <c r="E43" s="19"/>
      <c r="F43" s="19"/>
      <c r="G43" s="183">
        <v>17.5</v>
      </c>
      <c r="H43" s="183">
        <v>32.5</v>
      </c>
    </row>
    <row r="44" spans="1:8" ht="13.65" customHeight="1" x14ac:dyDescent="0.3">
      <c r="A44" s="348" t="s">
        <v>1338</v>
      </c>
      <c r="B44" s="348"/>
      <c r="C44" s="348"/>
      <c r="D44" s="348"/>
      <c r="E44" s="52">
        <v>32.5</v>
      </c>
      <c r="F44" s="23"/>
      <c r="G44" s="23"/>
      <c r="H44" s="52">
        <v>32.5</v>
      </c>
    </row>
    <row r="45" spans="1:8" ht="11.25" customHeight="1" x14ac:dyDescent="0.3">
      <c r="A45" s="2" t="s">
        <v>1339</v>
      </c>
      <c r="B45" s="361" t="s">
        <v>1340</v>
      </c>
      <c r="C45" s="361"/>
      <c r="D45" s="361"/>
      <c r="E45" s="361"/>
      <c r="F45" s="361"/>
      <c r="G45" s="361"/>
      <c r="H45" s="361"/>
    </row>
    <row r="46" spans="1:8" ht="11.25" customHeight="1" x14ac:dyDescent="0.3">
      <c r="A46" s="3">
        <v>45530</v>
      </c>
      <c r="B46" s="24" t="s">
        <v>1341</v>
      </c>
      <c r="C46" s="5" t="s">
        <v>1342</v>
      </c>
      <c r="D46" s="6" t="s">
        <v>1343</v>
      </c>
      <c r="E46" s="8"/>
      <c r="F46" s="8"/>
      <c r="G46" s="7">
        <v>1403.42</v>
      </c>
      <c r="H46" s="7">
        <v>1403.42</v>
      </c>
    </row>
    <row r="47" spans="1:8" ht="11.25" customHeight="1" x14ac:dyDescent="0.3">
      <c r="A47" s="3">
        <v>45593</v>
      </c>
      <c r="B47" s="25" t="s">
        <v>1344</v>
      </c>
      <c r="C47" s="11" t="s">
        <v>1345</v>
      </c>
      <c r="D47" s="12" t="s">
        <v>1346</v>
      </c>
      <c r="E47" s="10"/>
      <c r="F47" s="10"/>
      <c r="G47" s="97">
        <v>201</v>
      </c>
      <c r="H47" s="13">
        <v>1604.42</v>
      </c>
    </row>
    <row r="48" spans="1:8" ht="12" customHeight="1" x14ac:dyDescent="0.3">
      <c r="A48" s="3">
        <v>45593</v>
      </c>
      <c r="B48" s="25" t="s">
        <v>1347</v>
      </c>
      <c r="C48" s="11" t="s">
        <v>1348</v>
      </c>
      <c r="D48" s="12" t="s">
        <v>1349</v>
      </c>
      <c r="E48" s="10"/>
      <c r="F48" s="10"/>
      <c r="G48" s="97">
        <v>171</v>
      </c>
      <c r="H48" s="13">
        <v>1775.42</v>
      </c>
    </row>
    <row r="49" spans="1:8" ht="12" customHeight="1" x14ac:dyDescent="0.3">
      <c r="A49" s="3">
        <v>45621</v>
      </c>
      <c r="B49" s="25" t="s">
        <v>1350</v>
      </c>
      <c r="C49" s="11" t="s">
        <v>1351</v>
      </c>
      <c r="D49" s="12" t="s">
        <v>1352</v>
      </c>
      <c r="E49" s="10"/>
      <c r="F49" s="10"/>
      <c r="G49" s="97">
        <v>179</v>
      </c>
      <c r="H49" s="13">
        <v>1954.42</v>
      </c>
    </row>
    <row r="50" spans="1:8" ht="12.75" customHeight="1" x14ac:dyDescent="0.3">
      <c r="A50" s="15">
        <v>45621</v>
      </c>
      <c r="B50" s="184" t="s">
        <v>1353</v>
      </c>
      <c r="C50" s="17" t="s">
        <v>1354</v>
      </c>
      <c r="D50" s="18" t="s">
        <v>1355</v>
      </c>
      <c r="E50" s="19"/>
      <c r="F50" s="19"/>
      <c r="G50" s="183">
        <v>35</v>
      </c>
      <c r="H50" s="21">
        <v>1989.42</v>
      </c>
    </row>
    <row r="51" spans="1:8" ht="27.15" customHeight="1" x14ac:dyDescent="0.3">
      <c r="A51" s="362" t="s">
        <v>1356</v>
      </c>
      <c r="B51" s="362"/>
      <c r="C51" s="362"/>
      <c r="D51" s="362"/>
      <c r="E51" s="185">
        <v>1989.42</v>
      </c>
      <c r="F51" s="186"/>
      <c r="G51" s="186"/>
      <c r="H51" s="185">
        <v>1989.42</v>
      </c>
    </row>
    <row r="52" spans="1:8" ht="12.75" customHeight="1" x14ac:dyDescent="0.3">
      <c r="A52" s="321" t="s">
        <v>1357</v>
      </c>
      <c r="B52" s="321"/>
      <c r="C52" s="321"/>
      <c r="D52" s="321"/>
      <c r="E52" s="321"/>
      <c r="F52" s="321"/>
      <c r="G52" s="321"/>
      <c r="H52" s="321"/>
    </row>
  </sheetData>
  <mergeCells count="21">
    <mergeCell ref="A1:H1"/>
    <mergeCell ref="A2:H2"/>
    <mergeCell ref="A3:H3"/>
    <mergeCell ref="A4:H4"/>
    <mergeCell ref="B5:H5"/>
    <mergeCell ref="A12:D12"/>
    <mergeCell ref="B13:H13"/>
    <mergeCell ref="A15:D15"/>
    <mergeCell ref="B16:H16"/>
    <mergeCell ref="A19:D19"/>
    <mergeCell ref="B20:H20"/>
    <mergeCell ref="A23:D23"/>
    <mergeCell ref="B24:H24"/>
    <mergeCell ref="A26:D26"/>
    <mergeCell ref="B27:H27"/>
    <mergeCell ref="A52:H52"/>
    <mergeCell ref="A40:D40"/>
    <mergeCell ref="B41:H41"/>
    <mergeCell ref="A44:D44"/>
    <mergeCell ref="B45:H45"/>
    <mergeCell ref="A51:D51"/>
  </mergeCells>
  <hyperlinks>
    <hyperlink ref="D9" r:id="rId1" xr:uid="{00000000-0004-0000-0B00-000000000000}"/>
    <hyperlink ref="D10" r:id="rId2" xr:uid="{00000000-0004-0000-0B00-000001000000}"/>
    <hyperlink ref="D11" r:id="rId3" xr:uid="{00000000-0004-0000-0B00-000002000000}"/>
  </hyperlinks>
  <pageMargins left="1.25" right="1.25" top="1" bottom="1" header="0.25" footer="0.2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3"/>
  <sheetViews>
    <sheetView workbookViewId="0"/>
  </sheetViews>
  <sheetFormatPr baseColWidth="10" defaultColWidth="8.88671875" defaultRowHeight="14.4" x14ac:dyDescent="0.3"/>
  <cols>
    <col min="1" max="1" width="8" customWidth="1"/>
    <col min="2" max="2" width="11.88671875" customWidth="1"/>
    <col min="3" max="3" width="6.77734375" customWidth="1"/>
    <col min="4" max="4" width="37.77734375" customWidth="1"/>
    <col min="5" max="5" width="12.21875" customWidth="1"/>
    <col min="6" max="6" width="4.88671875" customWidth="1"/>
    <col min="7" max="7" width="12.21875" customWidth="1"/>
    <col min="8" max="8" width="14" customWidth="1"/>
  </cols>
  <sheetData>
    <row r="1" spans="1:8" ht="13.65" customHeight="1" x14ac:dyDescent="0.3">
      <c r="A1" s="326" t="s">
        <v>1358</v>
      </c>
      <c r="B1" s="326"/>
      <c r="C1" s="326"/>
      <c r="D1" s="326"/>
      <c r="E1" s="326"/>
      <c r="F1" s="326"/>
      <c r="G1" s="326"/>
      <c r="H1" s="326"/>
    </row>
    <row r="2" spans="1:8" ht="41.55" customHeight="1" x14ac:dyDescent="0.3">
      <c r="A2" s="327" t="s">
        <v>1359</v>
      </c>
      <c r="B2" s="327"/>
      <c r="C2" s="327"/>
      <c r="D2" s="327"/>
      <c r="E2" s="327"/>
      <c r="F2" s="327"/>
      <c r="G2" s="327"/>
      <c r="H2" s="327"/>
    </row>
    <row r="3" spans="1:8" ht="11.25" customHeight="1" x14ac:dyDescent="0.3">
      <c r="A3" s="318" t="s">
        <v>1360</v>
      </c>
      <c r="B3" s="318"/>
      <c r="C3" s="318"/>
      <c r="D3" s="318"/>
      <c r="E3" s="318"/>
      <c r="F3" s="318"/>
      <c r="G3" s="318"/>
      <c r="H3" s="318"/>
    </row>
    <row r="4" spans="1:8" ht="4.05" customHeight="1" x14ac:dyDescent="0.3">
      <c r="A4" s="328"/>
      <c r="B4" s="328"/>
      <c r="C4" s="328"/>
      <c r="D4" s="328"/>
      <c r="E4" s="328"/>
      <c r="F4" s="328"/>
      <c r="G4" s="328"/>
      <c r="H4" s="328"/>
    </row>
    <row r="5" spans="1:8" ht="11.25" customHeight="1" x14ac:dyDescent="0.3">
      <c r="A5" s="74" t="s">
        <v>1361</v>
      </c>
      <c r="B5" s="361" t="s">
        <v>1362</v>
      </c>
      <c r="C5" s="361"/>
      <c r="D5" s="361"/>
      <c r="E5" s="361"/>
      <c r="F5" s="361"/>
      <c r="G5" s="361"/>
      <c r="H5" s="361"/>
    </row>
    <row r="6" spans="1:8" ht="11.25" customHeight="1" x14ac:dyDescent="0.3">
      <c r="A6" s="38">
        <v>45296</v>
      </c>
      <c r="B6" s="24" t="s">
        <v>1363</v>
      </c>
      <c r="C6" s="5" t="s">
        <v>1364</v>
      </c>
      <c r="D6" s="6" t="s">
        <v>1365</v>
      </c>
      <c r="E6" s="8"/>
      <c r="F6" s="8"/>
      <c r="G6" s="178">
        <v>14.5</v>
      </c>
      <c r="H6" s="178">
        <v>14.5</v>
      </c>
    </row>
    <row r="7" spans="1:8" ht="11.25" customHeight="1" x14ac:dyDescent="0.3">
      <c r="A7" s="38">
        <v>45309</v>
      </c>
      <c r="B7" s="25" t="s">
        <v>1366</v>
      </c>
      <c r="C7" s="11" t="s">
        <v>1367</v>
      </c>
      <c r="D7" s="12" t="s">
        <v>1368</v>
      </c>
      <c r="E7" s="10"/>
      <c r="F7" s="10"/>
      <c r="G7" s="13">
        <v>7.48</v>
      </c>
      <c r="H7" s="13">
        <v>21.98</v>
      </c>
    </row>
    <row r="8" spans="1:8" ht="11.25" customHeight="1" x14ac:dyDescent="0.3">
      <c r="A8" s="38">
        <v>45312</v>
      </c>
      <c r="B8" s="25" t="s">
        <v>1369</v>
      </c>
      <c r="C8" s="11" t="s">
        <v>1370</v>
      </c>
      <c r="D8" s="12" t="s">
        <v>1371</v>
      </c>
      <c r="E8" s="10"/>
      <c r="F8" s="10"/>
      <c r="G8" s="13">
        <v>5.95</v>
      </c>
      <c r="H8" s="13">
        <v>27.93</v>
      </c>
    </row>
    <row r="9" spans="1:8" ht="11.25" customHeight="1" x14ac:dyDescent="0.3">
      <c r="A9" s="38">
        <v>45356</v>
      </c>
      <c r="B9" s="25" t="s">
        <v>1372</v>
      </c>
      <c r="C9" s="11" t="s">
        <v>1373</v>
      </c>
      <c r="D9" s="12" t="s">
        <v>1374</v>
      </c>
      <c r="E9" s="10"/>
      <c r="F9" s="10"/>
      <c r="G9" s="13">
        <v>39.24</v>
      </c>
      <c r="H9" s="13">
        <v>67.17</v>
      </c>
    </row>
    <row r="10" spans="1:8" ht="12" customHeight="1" x14ac:dyDescent="0.3">
      <c r="A10" s="38">
        <v>45388</v>
      </c>
      <c r="B10" s="25" t="s">
        <v>1375</v>
      </c>
      <c r="C10" s="11" t="s">
        <v>1376</v>
      </c>
      <c r="D10" s="12" t="s">
        <v>1377</v>
      </c>
      <c r="E10" s="10"/>
      <c r="F10" s="10"/>
      <c r="G10" s="26">
        <v>34.799999999999997</v>
      </c>
      <c r="H10" s="13">
        <v>101.97</v>
      </c>
    </row>
    <row r="11" spans="1:8" ht="12" customHeight="1" x14ac:dyDescent="0.3">
      <c r="A11" s="38">
        <v>45393</v>
      </c>
      <c r="B11" s="25" t="s">
        <v>1378</v>
      </c>
      <c r="C11" s="11" t="s">
        <v>1379</v>
      </c>
      <c r="D11" s="12" t="s">
        <v>1380</v>
      </c>
      <c r="E11" s="10"/>
      <c r="F11" s="10"/>
      <c r="G11" s="13">
        <v>6.97</v>
      </c>
      <c r="H11" s="13">
        <v>108.94</v>
      </c>
    </row>
    <row r="12" spans="1:8" ht="12" customHeight="1" x14ac:dyDescent="0.3">
      <c r="A12" s="38">
        <v>45405</v>
      </c>
      <c r="B12" s="25" t="s">
        <v>1381</v>
      </c>
      <c r="C12" s="11" t="s">
        <v>1382</v>
      </c>
      <c r="D12" s="12" t="s">
        <v>1383</v>
      </c>
      <c r="E12" s="10"/>
      <c r="F12" s="10"/>
      <c r="G12" s="13">
        <v>6.71</v>
      </c>
      <c r="H12" s="13">
        <v>115.65</v>
      </c>
    </row>
    <row r="13" spans="1:8" ht="12" customHeight="1" x14ac:dyDescent="0.3">
      <c r="A13" s="90">
        <v>45539</v>
      </c>
      <c r="B13" s="28" t="s">
        <v>1384</v>
      </c>
      <c r="C13" s="17" t="s">
        <v>1385</v>
      </c>
      <c r="D13" s="18" t="s">
        <v>1386</v>
      </c>
      <c r="E13" s="19"/>
      <c r="F13" s="19"/>
      <c r="G13" s="21">
        <v>15.48</v>
      </c>
      <c r="H13" s="21">
        <v>131.13</v>
      </c>
    </row>
    <row r="14" spans="1:8" ht="13.65" customHeight="1" x14ac:dyDescent="0.3">
      <c r="A14" s="306" t="s">
        <v>1387</v>
      </c>
      <c r="B14" s="306"/>
      <c r="C14" s="306"/>
      <c r="D14" s="306"/>
      <c r="E14" s="22">
        <v>131.13</v>
      </c>
      <c r="F14" s="23"/>
      <c r="G14" s="23"/>
      <c r="H14" s="22">
        <v>131.13</v>
      </c>
    </row>
    <row r="15" spans="1:8" ht="11.25" customHeight="1" x14ac:dyDescent="0.3">
      <c r="A15" s="74" t="s">
        <v>1388</v>
      </c>
      <c r="B15" s="361" t="s">
        <v>1389</v>
      </c>
      <c r="C15" s="361"/>
      <c r="D15" s="361"/>
      <c r="E15" s="361"/>
      <c r="F15" s="361"/>
      <c r="G15" s="361"/>
      <c r="H15" s="361"/>
    </row>
    <row r="16" spans="1:8" ht="11.25" customHeight="1" x14ac:dyDescent="0.3">
      <c r="A16" s="38">
        <v>45294</v>
      </c>
      <c r="B16" s="24" t="s">
        <v>1390</v>
      </c>
      <c r="C16" s="5" t="s">
        <v>1391</v>
      </c>
      <c r="D16" s="6" t="s">
        <v>1392</v>
      </c>
      <c r="E16" s="8"/>
      <c r="F16" s="8"/>
      <c r="G16" s="178">
        <v>14.5</v>
      </c>
      <c r="H16" s="178">
        <v>14.5</v>
      </c>
    </row>
    <row r="17" spans="1:8" ht="11.25" customHeight="1" x14ac:dyDescent="0.3">
      <c r="A17" s="38">
        <v>45324</v>
      </c>
      <c r="B17" s="25" t="s">
        <v>1393</v>
      </c>
      <c r="C17" s="11" t="s">
        <v>1394</v>
      </c>
      <c r="D17" s="12" t="s">
        <v>1395</v>
      </c>
      <c r="E17" s="10"/>
      <c r="F17" s="10"/>
      <c r="G17" s="26">
        <v>15.5</v>
      </c>
      <c r="H17" s="26">
        <v>30</v>
      </c>
    </row>
    <row r="18" spans="1:8" ht="12" customHeight="1" x14ac:dyDescent="0.3">
      <c r="A18" s="90">
        <v>45444</v>
      </c>
      <c r="B18" s="184" t="s">
        <v>1396</v>
      </c>
      <c r="C18" s="17" t="s">
        <v>1397</v>
      </c>
      <c r="D18" s="18" t="s">
        <v>1398</v>
      </c>
      <c r="E18" s="19"/>
      <c r="F18" s="19"/>
      <c r="G18" s="29">
        <v>108</v>
      </c>
      <c r="H18" s="29">
        <v>138</v>
      </c>
    </row>
    <row r="19" spans="1:8" ht="14.4" customHeight="1" x14ac:dyDescent="0.3">
      <c r="A19" s="306" t="s">
        <v>1399</v>
      </c>
      <c r="B19" s="306"/>
      <c r="C19" s="306"/>
      <c r="D19" s="306"/>
      <c r="E19" s="30">
        <v>138</v>
      </c>
      <c r="F19" s="23"/>
      <c r="G19" s="23"/>
      <c r="H19" s="30">
        <v>138</v>
      </c>
    </row>
    <row r="20" spans="1:8" ht="11.25" customHeight="1" x14ac:dyDescent="0.3">
      <c r="A20" s="113" t="s">
        <v>1400</v>
      </c>
      <c r="B20" s="361" t="s">
        <v>1401</v>
      </c>
      <c r="C20" s="361"/>
      <c r="D20" s="361"/>
      <c r="E20" s="361"/>
      <c r="F20" s="361"/>
      <c r="G20" s="361"/>
      <c r="H20" s="361"/>
    </row>
    <row r="21" spans="1:8" ht="12" customHeight="1" x14ac:dyDescent="0.3">
      <c r="A21" s="128">
        <v>45468</v>
      </c>
      <c r="B21" s="55" t="s">
        <v>1402</v>
      </c>
      <c r="C21" s="56" t="s">
        <v>1403</v>
      </c>
      <c r="D21" s="57" t="s">
        <v>1404</v>
      </c>
      <c r="E21" s="58"/>
      <c r="F21" s="58"/>
      <c r="G21" s="59">
        <v>259.38</v>
      </c>
      <c r="H21" s="59">
        <v>259.38</v>
      </c>
    </row>
    <row r="22" spans="1:8" ht="13.65" customHeight="1" x14ac:dyDescent="0.3">
      <c r="A22" s="307" t="s">
        <v>1405</v>
      </c>
      <c r="B22" s="307"/>
      <c r="C22" s="307"/>
      <c r="D22" s="307"/>
      <c r="E22" s="22">
        <v>259.38</v>
      </c>
      <c r="F22" s="23"/>
      <c r="G22" s="23"/>
      <c r="H22" s="22">
        <v>259.38</v>
      </c>
    </row>
    <row r="23" spans="1:8" ht="11.25" customHeight="1" x14ac:dyDescent="0.3">
      <c r="A23" s="113" t="s">
        <v>1406</v>
      </c>
      <c r="B23" s="361" t="s">
        <v>1407</v>
      </c>
      <c r="C23" s="361"/>
      <c r="D23" s="361"/>
      <c r="E23" s="361"/>
      <c r="F23" s="361"/>
      <c r="G23" s="361"/>
      <c r="H23" s="361"/>
    </row>
    <row r="24" spans="1:8" ht="12" customHeight="1" x14ac:dyDescent="0.3">
      <c r="A24" s="128">
        <v>45419</v>
      </c>
      <c r="B24" s="55" t="s">
        <v>1408</v>
      </c>
      <c r="C24" s="56" t="s">
        <v>1409</v>
      </c>
      <c r="D24" s="57" t="s">
        <v>1410</v>
      </c>
      <c r="E24" s="58"/>
      <c r="F24" s="58"/>
      <c r="G24" s="187">
        <v>67</v>
      </c>
      <c r="H24" s="187">
        <v>67</v>
      </c>
    </row>
    <row r="25" spans="1:8" ht="13.65" customHeight="1" x14ac:dyDescent="0.3">
      <c r="A25" s="307" t="s">
        <v>1411</v>
      </c>
      <c r="B25" s="307"/>
      <c r="C25" s="307"/>
      <c r="D25" s="307"/>
      <c r="E25" s="52">
        <v>67</v>
      </c>
      <c r="F25" s="23"/>
      <c r="G25" s="23"/>
      <c r="H25" s="52">
        <v>67</v>
      </c>
    </row>
    <row r="26" spans="1:8" ht="11.25" customHeight="1" x14ac:dyDescent="0.3">
      <c r="A26" s="113" t="s">
        <v>1412</v>
      </c>
      <c r="B26" s="361" t="s">
        <v>1413</v>
      </c>
      <c r="C26" s="361"/>
      <c r="D26" s="361"/>
      <c r="E26" s="361"/>
      <c r="F26" s="361"/>
      <c r="G26" s="361"/>
      <c r="H26" s="361"/>
    </row>
    <row r="27" spans="1:8" ht="12" customHeight="1" x14ac:dyDescent="0.3">
      <c r="A27" s="128">
        <v>45590</v>
      </c>
      <c r="B27" s="188" t="s">
        <v>1414</v>
      </c>
      <c r="C27" s="56" t="s">
        <v>1415</v>
      </c>
      <c r="D27" s="57" t="s">
        <v>1416</v>
      </c>
      <c r="E27" s="58"/>
      <c r="F27" s="189">
        <v>39025</v>
      </c>
      <c r="G27" s="58"/>
      <c r="H27" s="190">
        <v>39025</v>
      </c>
    </row>
    <row r="28" spans="1:8" ht="13.65" customHeight="1" x14ac:dyDescent="0.3">
      <c r="A28" s="307" t="s">
        <v>1417</v>
      </c>
      <c r="B28" s="307"/>
      <c r="C28" s="307"/>
      <c r="D28" s="307"/>
      <c r="E28" s="191">
        <v>39025</v>
      </c>
      <c r="F28" s="23"/>
      <c r="G28" s="23"/>
      <c r="H28" s="191">
        <v>39025</v>
      </c>
    </row>
    <row r="29" spans="1:8" ht="11.25" customHeight="1" x14ac:dyDescent="0.3">
      <c r="A29" s="74" t="s">
        <v>1418</v>
      </c>
      <c r="B29" s="361" t="s">
        <v>1419</v>
      </c>
      <c r="C29" s="361"/>
      <c r="D29" s="361"/>
      <c r="E29" s="361"/>
      <c r="F29" s="361"/>
      <c r="G29" s="361"/>
      <c r="H29" s="361"/>
    </row>
    <row r="30" spans="1:8" ht="11.25" customHeight="1" x14ac:dyDescent="0.3">
      <c r="A30" s="38">
        <v>45439</v>
      </c>
      <c r="B30" s="24" t="s">
        <v>1420</v>
      </c>
      <c r="C30" s="5" t="s">
        <v>1421</v>
      </c>
      <c r="D30" s="6" t="s">
        <v>1422</v>
      </c>
      <c r="E30" s="8"/>
      <c r="F30" s="8"/>
      <c r="G30" s="31">
        <v>1000</v>
      </c>
      <c r="H30" s="31">
        <v>1000</v>
      </c>
    </row>
    <row r="31" spans="1:8" ht="11.25" customHeight="1" x14ac:dyDescent="0.3">
      <c r="A31" s="38">
        <v>45446</v>
      </c>
      <c r="B31" s="25" t="s">
        <v>1423</v>
      </c>
      <c r="C31" s="11" t="s">
        <v>1424</v>
      </c>
      <c r="D31" s="12" t="s">
        <v>1425</v>
      </c>
      <c r="E31" s="10"/>
      <c r="F31" s="10"/>
      <c r="G31" s="32">
        <v>1000</v>
      </c>
      <c r="H31" s="32">
        <v>2000</v>
      </c>
    </row>
    <row r="32" spans="1:8" ht="12" customHeight="1" x14ac:dyDescent="0.3">
      <c r="A32" s="38">
        <v>45475</v>
      </c>
      <c r="B32" s="25" t="s">
        <v>1426</v>
      </c>
      <c r="C32" s="11" t="s">
        <v>1427</v>
      </c>
      <c r="D32" s="12" t="s">
        <v>1428</v>
      </c>
      <c r="E32" s="10"/>
      <c r="F32" s="10"/>
      <c r="G32" s="32">
        <v>1000</v>
      </c>
      <c r="H32" s="32">
        <v>3000</v>
      </c>
    </row>
    <row r="33" spans="1:8" ht="12" customHeight="1" x14ac:dyDescent="0.3">
      <c r="A33" s="38">
        <v>45516</v>
      </c>
      <c r="B33" s="25" t="s">
        <v>1429</v>
      </c>
      <c r="C33" s="11" t="s">
        <v>1430</v>
      </c>
      <c r="D33" s="12" t="s">
        <v>1431</v>
      </c>
      <c r="E33" s="10"/>
      <c r="F33" s="10"/>
      <c r="G33" s="32">
        <v>1000</v>
      </c>
      <c r="H33" s="32">
        <v>4000</v>
      </c>
    </row>
    <row r="34" spans="1:8" ht="11.25" customHeight="1" x14ac:dyDescent="0.3">
      <c r="A34" s="38">
        <v>45537</v>
      </c>
      <c r="B34" s="88">
        <v>10</v>
      </c>
      <c r="C34" s="11" t="s">
        <v>1432</v>
      </c>
      <c r="D34" s="12" t="s">
        <v>1433</v>
      </c>
      <c r="E34" s="10"/>
      <c r="F34" s="10"/>
      <c r="G34" s="32">
        <v>1000</v>
      </c>
      <c r="H34" s="32">
        <v>5000</v>
      </c>
    </row>
    <row r="35" spans="1:8" ht="12" customHeight="1" x14ac:dyDescent="0.3">
      <c r="A35" s="90">
        <v>45566</v>
      </c>
      <c r="B35" s="28" t="s">
        <v>1434</v>
      </c>
      <c r="C35" s="17" t="s">
        <v>1435</v>
      </c>
      <c r="D35" s="18" t="s">
        <v>1436</v>
      </c>
      <c r="E35" s="19"/>
      <c r="F35" s="19"/>
      <c r="G35" s="180">
        <v>1000</v>
      </c>
      <c r="H35" s="180">
        <v>6000</v>
      </c>
    </row>
    <row r="36" spans="1:8" ht="13.65" customHeight="1" x14ac:dyDescent="0.3">
      <c r="A36" s="306" t="s">
        <v>1437</v>
      </c>
      <c r="B36" s="306"/>
      <c r="C36" s="306"/>
      <c r="D36" s="306"/>
      <c r="E36" s="49">
        <v>6000</v>
      </c>
      <c r="F36" s="23"/>
      <c r="G36" s="23"/>
      <c r="H36" s="49">
        <v>6000</v>
      </c>
    </row>
    <row r="37" spans="1:8" ht="11.25" customHeight="1" x14ac:dyDescent="0.3">
      <c r="A37" s="74" t="s">
        <v>1438</v>
      </c>
      <c r="B37" s="361" t="s">
        <v>1439</v>
      </c>
      <c r="C37" s="361"/>
      <c r="D37" s="361"/>
      <c r="E37" s="361"/>
      <c r="F37" s="361"/>
      <c r="G37" s="361"/>
      <c r="H37" s="361"/>
    </row>
    <row r="38" spans="1:8" ht="11.25" customHeight="1" x14ac:dyDescent="0.3">
      <c r="A38" s="38">
        <v>45351</v>
      </c>
      <c r="B38" s="4">
        <v>2</v>
      </c>
      <c r="C38" s="5" t="s">
        <v>1440</v>
      </c>
      <c r="D38" s="6" t="s">
        <v>1441</v>
      </c>
      <c r="E38" s="8"/>
      <c r="F38" s="8"/>
      <c r="G38" s="7">
        <v>0.18</v>
      </c>
      <c r="H38" s="7">
        <v>0.18</v>
      </c>
    </row>
    <row r="39" spans="1:8" ht="12" customHeight="1" x14ac:dyDescent="0.3">
      <c r="A39" s="90">
        <v>45412</v>
      </c>
      <c r="B39" s="192">
        <v>2</v>
      </c>
      <c r="C39" s="17" t="s">
        <v>1442</v>
      </c>
      <c r="D39" s="18" t="s">
        <v>1443</v>
      </c>
      <c r="E39" s="19"/>
      <c r="F39" s="19"/>
      <c r="G39" s="21">
        <v>0.32</v>
      </c>
      <c r="H39" s="21">
        <v>0.5</v>
      </c>
    </row>
    <row r="40" spans="1:8" ht="11.25" customHeight="1" x14ac:dyDescent="0.3">
      <c r="A40" s="324" t="s">
        <v>1444</v>
      </c>
      <c r="B40" s="324"/>
      <c r="C40" s="324"/>
      <c r="D40" s="324"/>
      <c r="E40" s="54">
        <v>0.5</v>
      </c>
      <c r="F40" s="23"/>
      <c r="G40" s="23"/>
      <c r="H40" s="54">
        <v>0.5</v>
      </c>
    </row>
    <row r="41" spans="1:8" ht="11.25" customHeight="1" x14ac:dyDescent="0.3">
      <c r="A41" s="324" t="s">
        <v>1445</v>
      </c>
      <c r="B41" s="324"/>
      <c r="C41" s="324"/>
      <c r="D41" s="324"/>
      <c r="E41" s="54">
        <v>84939.15</v>
      </c>
      <c r="F41" s="23"/>
      <c r="G41" s="54">
        <v>34066.730000000003</v>
      </c>
      <c r="H41" s="54">
        <v>50872.42</v>
      </c>
    </row>
    <row r="42" spans="1:8" ht="4.8" customHeight="1" x14ac:dyDescent="0.3">
      <c r="A42" s="328"/>
      <c r="B42" s="328"/>
      <c r="C42" s="328"/>
      <c r="D42" s="328"/>
      <c r="E42" s="328"/>
      <c r="F42" s="328"/>
      <c r="G42" s="328"/>
      <c r="H42" s="328"/>
    </row>
    <row r="43" spans="1:8" ht="11.25" customHeight="1" x14ac:dyDescent="0.3">
      <c r="A43" s="74" t="s">
        <v>1446</v>
      </c>
      <c r="B43" s="361" t="s">
        <v>1447</v>
      </c>
      <c r="C43" s="361"/>
      <c r="D43" s="361"/>
      <c r="E43" s="361"/>
      <c r="F43" s="361"/>
      <c r="G43" s="361"/>
      <c r="H43" s="361"/>
    </row>
    <row r="44" spans="1:8" ht="11.25" customHeight="1" x14ac:dyDescent="0.3">
      <c r="A44" s="38">
        <v>45294</v>
      </c>
      <c r="B44" s="24" t="s">
        <v>1448</v>
      </c>
      <c r="C44" s="5" t="s">
        <v>1449</v>
      </c>
      <c r="D44" s="6" t="s">
        <v>1450</v>
      </c>
      <c r="E44" s="8"/>
      <c r="F44" s="8"/>
      <c r="G44" s="193">
        <v>155000</v>
      </c>
      <c r="H44" s="194">
        <v>-155000</v>
      </c>
    </row>
    <row r="45" spans="1:8" ht="11.25" customHeight="1" x14ac:dyDescent="0.3">
      <c r="A45" s="38">
        <v>45385</v>
      </c>
      <c r="B45" s="25" t="s">
        <v>1451</v>
      </c>
      <c r="C45" s="11" t="s">
        <v>1452</v>
      </c>
      <c r="D45" s="12" t="s">
        <v>1453</v>
      </c>
      <c r="E45" s="10"/>
      <c r="F45" s="10"/>
      <c r="G45" s="161">
        <v>135000</v>
      </c>
      <c r="H45" s="195">
        <v>-290000</v>
      </c>
    </row>
    <row r="46" spans="1:8" ht="11.25" customHeight="1" x14ac:dyDescent="0.3">
      <c r="A46" s="38">
        <v>45475</v>
      </c>
      <c r="B46" s="25" t="s">
        <v>1454</v>
      </c>
      <c r="C46" s="11" t="s">
        <v>1455</v>
      </c>
      <c r="D46" s="12" t="s">
        <v>1456</v>
      </c>
      <c r="E46" s="10"/>
      <c r="F46" s="10"/>
      <c r="G46" s="13">
        <v>163091.23000000001</v>
      </c>
      <c r="H46" s="13">
        <v>-453091.23</v>
      </c>
    </row>
    <row r="47" spans="1:8" ht="11.25" customHeight="1" x14ac:dyDescent="0.3">
      <c r="A47" s="38">
        <v>45475</v>
      </c>
      <c r="B47" s="25" t="s">
        <v>1457</v>
      </c>
      <c r="C47" s="11" t="s">
        <v>1458</v>
      </c>
      <c r="D47" s="12" t="s">
        <v>1459</v>
      </c>
      <c r="E47" s="10"/>
      <c r="F47" s="10"/>
      <c r="G47" s="13">
        <v>1438.44</v>
      </c>
      <c r="H47" s="13">
        <v>-454529.67</v>
      </c>
    </row>
    <row r="48" spans="1:8" ht="12" customHeight="1" x14ac:dyDescent="0.3">
      <c r="A48" s="90">
        <v>45546</v>
      </c>
      <c r="B48" s="28" t="s">
        <v>1460</v>
      </c>
      <c r="C48" s="17" t="s">
        <v>1461</v>
      </c>
      <c r="D48" s="18" t="s">
        <v>1462</v>
      </c>
      <c r="E48" s="19"/>
      <c r="F48" s="19"/>
      <c r="G48" s="21">
        <v>163091.23000000001</v>
      </c>
      <c r="H48" s="196">
        <v>-617620.9</v>
      </c>
    </row>
    <row r="49" spans="1:8" ht="14.4" customHeight="1" x14ac:dyDescent="0.3">
      <c r="A49" s="306" t="s">
        <v>1463</v>
      </c>
      <c r="B49" s="306"/>
      <c r="C49" s="306"/>
      <c r="D49" s="306"/>
      <c r="E49" s="23"/>
      <c r="F49" s="23"/>
      <c r="G49" s="197">
        <v>617620.9</v>
      </c>
      <c r="H49" s="198">
        <v>-617620.9</v>
      </c>
    </row>
    <row r="50" spans="1:8" ht="10.35" customHeight="1" x14ac:dyDescent="0.3">
      <c r="A50" s="363" t="s">
        <v>1464</v>
      </c>
      <c r="B50" s="363"/>
      <c r="C50" s="363"/>
      <c r="D50" s="363"/>
      <c r="E50" s="363"/>
      <c r="F50" s="363"/>
      <c r="G50" s="363"/>
      <c r="H50" s="363"/>
    </row>
    <row r="51" spans="1:8" ht="11.25" customHeight="1" x14ac:dyDescent="0.3">
      <c r="A51" s="38">
        <v>45330</v>
      </c>
      <c r="B51" s="25" t="s">
        <v>1465</v>
      </c>
      <c r="C51" s="11" t="s">
        <v>1466</v>
      </c>
      <c r="D51" s="12" t="s">
        <v>1467</v>
      </c>
      <c r="E51" s="10"/>
      <c r="F51" s="10"/>
      <c r="G51" s="13">
        <v>92.06</v>
      </c>
      <c r="H51" s="13">
        <v>-92.06</v>
      </c>
    </row>
    <row r="52" spans="1:8" ht="23.25" customHeight="1" x14ac:dyDescent="0.3">
      <c r="A52" s="40">
        <v>45330</v>
      </c>
      <c r="B52" s="28" t="s">
        <v>1468</v>
      </c>
      <c r="C52" s="34" t="s">
        <v>1469</v>
      </c>
      <c r="D52" s="35" t="s">
        <v>1470</v>
      </c>
      <c r="E52" s="19"/>
      <c r="F52" s="19"/>
      <c r="G52" s="125">
        <v>92.06</v>
      </c>
      <c r="H52" s="125">
        <v>-184.12</v>
      </c>
    </row>
    <row r="53" spans="1:8" ht="12.75" customHeight="1" x14ac:dyDescent="0.3">
      <c r="A53" s="321" t="s">
        <v>1471</v>
      </c>
      <c r="B53" s="321"/>
      <c r="C53" s="321"/>
      <c r="D53" s="321"/>
      <c r="E53" s="321"/>
      <c r="F53" s="321"/>
      <c r="G53" s="321"/>
      <c r="H53" s="321"/>
    </row>
  </sheetData>
  <mergeCells count="24">
    <mergeCell ref="A1:H1"/>
    <mergeCell ref="A2:H2"/>
    <mergeCell ref="A3:H3"/>
    <mergeCell ref="A4:H4"/>
    <mergeCell ref="B5:H5"/>
    <mergeCell ref="A14:D14"/>
    <mergeCell ref="B15:H15"/>
    <mergeCell ref="A19:D19"/>
    <mergeCell ref="B20:H20"/>
    <mergeCell ref="A22:D22"/>
    <mergeCell ref="B23:H23"/>
    <mergeCell ref="A25:D25"/>
    <mergeCell ref="B26:H26"/>
    <mergeCell ref="A28:D28"/>
    <mergeCell ref="B29:H29"/>
    <mergeCell ref="B43:H43"/>
    <mergeCell ref="A49:D49"/>
    <mergeCell ref="A50:H50"/>
    <mergeCell ref="A53:H53"/>
    <mergeCell ref="A36:D36"/>
    <mergeCell ref="B37:H37"/>
    <mergeCell ref="A40:D40"/>
    <mergeCell ref="A41:D41"/>
    <mergeCell ref="A42:H42"/>
  </mergeCells>
  <pageMargins left="1.25" right="1.25" top="1" bottom="1" header="0.25" footer="0.2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4"/>
  <sheetViews>
    <sheetView tabSelected="1" workbookViewId="0">
      <selection activeCell="P19" sqref="P19"/>
    </sheetView>
  </sheetViews>
  <sheetFormatPr baseColWidth="10" defaultColWidth="8.88671875" defaultRowHeight="14.4" x14ac:dyDescent="0.3"/>
  <cols>
    <col min="1" max="1" width="8" customWidth="1"/>
    <col min="2" max="2" width="11.88671875" customWidth="1"/>
    <col min="3" max="3" width="6.77734375" customWidth="1"/>
    <col min="4" max="4" width="37.77734375" customWidth="1"/>
    <col min="5" max="5" width="4.109375" customWidth="1"/>
    <col min="6" max="6" width="3.6640625" customWidth="1"/>
    <col min="7" max="7" width="5.77734375" customWidth="1"/>
    <col min="8" max="8" width="4.88671875" customWidth="1"/>
    <col min="9" max="9" width="4.21875" customWidth="1"/>
    <col min="10" max="10" width="3.77734375" customWidth="1"/>
    <col min="11" max="11" width="5.6640625" customWidth="1"/>
    <col min="12" max="12" width="13.77734375" customWidth="1"/>
  </cols>
  <sheetData>
    <row r="1" spans="1:12" ht="37.65" customHeight="1" x14ac:dyDescent="0.3">
      <c r="A1" s="365" t="s">
        <v>1472</v>
      </c>
      <c r="B1" s="365"/>
      <c r="C1" s="365"/>
      <c r="D1" s="365"/>
      <c r="E1" s="365"/>
      <c r="F1" s="365"/>
      <c r="G1" s="365"/>
      <c r="H1" s="365"/>
      <c r="I1" s="365"/>
      <c r="J1" s="366" t="s">
        <v>1473</v>
      </c>
      <c r="K1" s="366"/>
      <c r="L1" s="366"/>
    </row>
    <row r="2" spans="1:12" ht="11.25" customHeight="1" x14ac:dyDescent="0.3">
      <c r="A2" s="355" t="s">
        <v>1474</v>
      </c>
      <c r="B2" s="355"/>
      <c r="C2" s="355"/>
      <c r="D2" s="355"/>
      <c r="E2" s="355"/>
      <c r="F2" s="367" t="s">
        <v>1475</v>
      </c>
      <c r="G2" s="367"/>
      <c r="H2" s="367"/>
      <c r="I2" s="367"/>
      <c r="J2" s="356" t="s">
        <v>1476</v>
      </c>
      <c r="K2" s="356"/>
      <c r="L2" s="356"/>
    </row>
    <row r="3" spans="1:12" ht="12" customHeight="1" x14ac:dyDescent="0.3">
      <c r="A3" s="319" t="s">
        <v>1477</v>
      </c>
      <c r="B3" s="319"/>
      <c r="C3" s="319"/>
      <c r="D3" s="319"/>
      <c r="E3" s="319"/>
      <c r="F3" s="103"/>
      <c r="G3" s="344"/>
      <c r="H3" s="344"/>
      <c r="I3" s="344"/>
      <c r="J3" s="103"/>
      <c r="K3" s="364" t="s">
        <v>1478</v>
      </c>
      <c r="L3" s="364"/>
    </row>
    <row r="4" spans="1:12" ht="10.35" customHeight="1" x14ac:dyDescent="0.3">
      <c r="A4" s="38">
        <v>45390</v>
      </c>
      <c r="B4" s="39" t="s">
        <v>1479</v>
      </c>
      <c r="C4" s="11" t="s">
        <v>1480</v>
      </c>
      <c r="D4" s="12" t="s">
        <v>1481</v>
      </c>
      <c r="E4" s="80"/>
      <c r="F4" s="138"/>
      <c r="G4" s="83"/>
      <c r="H4" s="10"/>
      <c r="I4" s="80"/>
      <c r="J4" s="138"/>
      <c r="K4" s="98">
        <v>92.06</v>
      </c>
      <c r="L4" s="13">
        <v>-276.18</v>
      </c>
    </row>
    <row r="5" spans="1:12" ht="12" customHeight="1" x14ac:dyDescent="0.3">
      <c r="A5" s="38">
        <v>45460</v>
      </c>
      <c r="B5" s="25" t="s">
        <v>1482</v>
      </c>
      <c r="C5" s="11" t="s">
        <v>1483</v>
      </c>
      <c r="D5" s="12" t="s">
        <v>1484</v>
      </c>
      <c r="E5" s="80"/>
      <c r="F5" s="138"/>
      <c r="G5" s="83"/>
      <c r="H5" s="10"/>
      <c r="I5" s="80"/>
      <c r="J5" s="138"/>
      <c r="K5" s="98">
        <v>92.06</v>
      </c>
      <c r="L5" s="13">
        <v>-368.24</v>
      </c>
    </row>
    <row r="6" spans="1:12" ht="12" customHeight="1" x14ac:dyDescent="0.3">
      <c r="A6" s="38">
        <v>45460</v>
      </c>
      <c r="B6" s="25" t="s">
        <v>1485</v>
      </c>
      <c r="C6" s="11" t="s">
        <v>1486</v>
      </c>
      <c r="D6" s="12" t="s">
        <v>1487</v>
      </c>
      <c r="E6" s="80"/>
      <c r="F6" s="138"/>
      <c r="G6" s="83"/>
      <c r="H6" s="10"/>
      <c r="I6" s="80"/>
      <c r="J6" s="138"/>
      <c r="K6" s="98">
        <v>92.06</v>
      </c>
      <c r="L6" s="27">
        <v>-460.3</v>
      </c>
    </row>
    <row r="7" spans="1:12" ht="11.25" customHeight="1" x14ac:dyDescent="0.3">
      <c r="A7" s="38">
        <v>45460</v>
      </c>
      <c r="B7" s="25" t="s">
        <v>1488</v>
      </c>
      <c r="C7" s="11" t="s">
        <v>1489</v>
      </c>
      <c r="D7" s="12" t="s">
        <v>1490</v>
      </c>
      <c r="E7" s="80"/>
      <c r="F7" s="138"/>
      <c r="G7" s="83"/>
      <c r="H7" s="10"/>
      <c r="I7" s="80"/>
      <c r="J7" s="138"/>
      <c r="K7" s="98">
        <v>92.06</v>
      </c>
      <c r="L7" s="13">
        <v>-552.36</v>
      </c>
    </row>
    <row r="8" spans="1:12" ht="12" customHeight="1" x14ac:dyDescent="0.3">
      <c r="A8" s="38">
        <v>45504</v>
      </c>
      <c r="B8" s="25" t="s">
        <v>1491</v>
      </c>
      <c r="C8" s="11" t="s">
        <v>1492</v>
      </c>
      <c r="D8" s="12" t="s">
        <v>1493</v>
      </c>
      <c r="E8" s="80"/>
      <c r="F8" s="138"/>
      <c r="G8" s="83"/>
      <c r="H8" s="10"/>
      <c r="I8" s="80"/>
      <c r="J8" s="138"/>
      <c r="K8" s="98">
        <v>92.06</v>
      </c>
      <c r="L8" s="13">
        <v>-644.41999999999996</v>
      </c>
    </row>
    <row r="9" spans="1:12" ht="12" customHeight="1" x14ac:dyDescent="0.3">
      <c r="A9" s="38">
        <v>45565</v>
      </c>
      <c r="B9" s="88">
        <v>29</v>
      </c>
      <c r="C9" s="11" t="s">
        <v>1494</v>
      </c>
      <c r="D9" s="12" t="s">
        <v>1495</v>
      </c>
      <c r="E9" s="80"/>
      <c r="F9" s="138"/>
      <c r="G9" s="83"/>
      <c r="H9" s="10"/>
      <c r="I9" s="80"/>
      <c r="J9" s="138"/>
      <c r="K9" s="98">
        <v>92.06</v>
      </c>
      <c r="L9" s="13">
        <v>-736.48</v>
      </c>
    </row>
    <row r="10" spans="1:12" ht="11.25" customHeight="1" x14ac:dyDescent="0.3">
      <c r="A10" s="38">
        <v>45565</v>
      </c>
      <c r="B10" s="10"/>
      <c r="C10" s="11" t="s">
        <v>1496</v>
      </c>
      <c r="D10" s="12" t="s">
        <v>1497</v>
      </c>
      <c r="E10" s="80"/>
      <c r="F10" s="138"/>
      <c r="G10" s="83"/>
      <c r="H10" s="10"/>
      <c r="I10" s="80"/>
      <c r="J10" s="138"/>
      <c r="K10" s="98">
        <v>92.06</v>
      </c>
      <c r="L10" s="13">
        <v>-828.54</v>
      </c>
    </row>
    <row r="11" spans="1:12" ht="12" customHeight="1" x14ac:dyDescent="0.3">
      <c r="A11" s="90">
        <v>45565</v>
      </c>
      <c r="B11" s="19"/>
      <c r="C11" s="17" t="s">
        <v>1498</v>
      </c>
      <c r="D11" s="18" t="s">
        <v>1499</v>
      </c>
      <c r="E11" s="99"/>
      <c r="F11" s="136"/>
      <c r="G11" s="92"/>
      <c r="H11" s="19"/>
      <c r="I11" s="99"/>
      <c r="J11" s="136"/>
      <c r="K11" s="140">
        <v>92.06</v>
      </c>
      <c r="L11" s="199">
        <v>-920.6</v>
      </c>
    </row>
    <row r="12" spans="1:12" ht="13.65" customHeight="1" x14ac:dyDescent="0.3">
      <c r="A12" s="306" t="s">
        <v>1500</v>
      </c>
      <c r="B12" s="306"/>
      <c r="C12" s="306"/>
      <c r="D12" s="306"/>
      <c r="E12" s="111"/>
      <c r="F12" s="149"/>
      <c r="G12" s="133"/>
      <c r="H12" s="23"/>
      <c r="I12" s="111"/>
      <c r="J12" s="149"/>
      <c r="K12" s="94">
        <v>920.6</v>
      </c>
      <c r="L12" s="200">
        <v>-920.6</v>
      </c>
    </row>
    <row r="13" spans="1:12" ht="11.25" customHeight="1" x14ac:dyDescent="0.3">
      <c r="A13" s="74" t="s">
        <v>1501</v>
      </c>
      <c r="B13" s="335" t="s">
        <v>1502</v>
      </c>
      <c r="C13" s="335"/>
      <c r="D13" s="335"/>
      <c r="E13" s="335"/>
      <c r="F13" s="142"/>
      <c r="G13" s="336"/>
      <c r="H13" s="336"/>
      <c r="I13" s="336"/>
      <c r="J13" s="142"/>
      <c r="K13" s="337"/>
      <c r="L13" s="337"/>
    </row>
    <row r="14" spans="1:12" ht="11.25" customHeight="1" x14ac:dyDescent="0.3">
      <c r="A14" s="38">
        <v>45294</v>
      </c>
      <c r="B14" s="24" t="s">
        <v>1503</v>
      </c>
      <c r="C14" s="5" t="s">
        <v>1504</v>
      </c>
      <c r="D14" s="6" t="s">
        <v>1505</v>
      </c>
      <c r="E14" s="75"/>
      <c r="F14" s="103"/>
      <c r="G14" s="76"/>
      <c r="H14" s="8"/>
      <c r="I14" s="75"/>
      <c r="J14" s="156">
        <v>12</v>
      </c>
      <c r="K14" s="78">
        <v>0</v>
      </c>
      <c r="L14" s="116">
        <v>-12000</v>
      </c>
    </row>
    <row r="15" spans="1:12" ht="12" customHeight="1" x14ac:dyDescent="0.3">
      <c r="A15" s="38">
        <v>45385</v>
      </c>
      <c r="B15" s="25" t="s">
        <v>1506</v>
      </c>
      <c r="C15" s="11" t="s">
        <v>1507</v>
      </c>
      <c r="D15" s="12" t="s">
        <v>1508</v>
      </c>
      <c r="E15" s="80"/>
      <c r="F15" s="138"/>
      <c r="G15" s="83"/>
      <c r="H15" s="10"/>
      <c r="I15" s="80"/>
      <c r="J15" s="137">
        <v>12</v>
      </c>
      <c r="K15" s="81">
        <v>0</v>
      </c>
      <c r="L15" s="33">
        <v>-24000</v>
      </c>
    </row>
    <row r="16" spans="1:12" ht="11.25" customHeight="1" x14ac:dyDescent="0.3">
      <c r="A16" s="38">
        <v>45475</v>
      </c>
      <c r="B16" s="25" t="s">
        <v>1509</v>
      </c>
      <c r="C16" s="11" t="s">
        <v>1510</v>
      </c>
      <c r="D16" s="12" t="s">
        <v>1511</v>
      </c>
      <c r="E16" s="80"/>
      <c r="F16" s="138"/>
      <c r="G16" s="83"/>
      <c r="H16" s="10"/>
      <c r="I16" s="80"/>
      <c r="J16" s="137">
        <v>12</v>
      </c>
      <c r="K16" s="81">
        <v>0</v>
      </c>
      <c r="L16" s="33">
        <v>-36000</v>
      </c>
    </row>
    <row r="17" spans="1:12" ht="12" customHeight="1" x14ac:dyDescent="0.3">
      <c r="A17" s="38">
        <v>45546</v>
      </c>
      <c r="B17" s="25" t="s">
        <v>1512</v>
      </c>
      <c r="C17" s="11" t="s">
        <v>1513</v>
      </c>
      <c r="D17" s="12" t="s">
        <v>1514</v>
      </c>
      <c r="E17" s="80"/>
      <c r="F17" s="138"/>
      <c r="G17" s="83"/>
      <c r="H17" s="10"/>
      <c r="I17" s="80"/>
      <c r="J17" s="137">
        <v>39</v>
      </c>
      <c r="K17" s="81">
        <v>25</v>
      </c>
      <c r="L17" s="33">
        <v>-75025</v>
      </c>
    </row>
    <row r="18" spans="1:12" ht="12.75" customHeight="1" x14ac:dyDescent="0.3">
      <c r="A18" s="90">
        <v>45546</v>
      </c>
      <c r="B18" s="184" t="s">
        <v>1515</v>
      </c>
      <c r="C18" s="17" t="s">
        <v>1516</v>
      </c>
      <c r="D18" s="18" t="s">
        <v>1517</v>
      </c>
      <c r="E18" s="99"/>
      <c r="F18" s="139">
        <v>36</v>
      </c>
      <c r="G18" s="92"/>
      <c r="H18" s="19"/>
      <c r="I18" s="93">
        <v>0</v>
      </c>
      <c r="J18" s="136"/>
      <c r="K18" s="92"/>
      <c r="L18" s="41">
        <v>-39025</v>
      </c>
    </row>
    <row r="19" spans="1:12" ht="13.65" customHeight="1" x14ac:dyDescent="0.3">
      <c r="A19" s="306" t="s">
        <v>1518</v>
      </c>
      <c r="B19" s="306"/>
      <c r="C19" s="306"/>
      <c r="D19" s="306"/>
      <c r="E19" s="111"/>
      <c r="F19" s="141">
        <v>36</v>
      </c>
      <c r="G19" s="94">
        <v>0</v>
      </c>
      <c r="H19" s="23"/>
      <c r="I19" s="111"/>
      <c r="J19" s="141">
        <v>75</v>
      </c>
      <c r="K19" s="94">
        <v>25</v>
      </c>
      <c r="L19" s="42">
        <v>-39025</v>
      </c>
    </row>
    <row r="20" spans="1:12" ht="11.25" customHeight="1" x14ac:dyDescent="0.3">
      <c r="A20" s="74" t="s">
        <v>1519</v>
      </c>
      <c r="B20" s="335" t="s">
        <v>1520</v>
      </c>
      <c r="C20" s="335"/>
      <c r="D20" s="335"/>
      <c r="E20" s="335"/>
      <c r="F20" s="142"/>
      <c r="G20" s="336"/>
      <c r="H20" s="336"/>
      <c r="I20" s="336"/>
      <c r="J20" s="142"/>
      <c r="K20" s="337"/>
      <c r="L20" s="337"/>
    </row>
    <row r="21" spans="1:12" ht="11.25" customHeight="1" x14ac:dyDescent="0.3">
      <c r="A21" s="38">
        <v>45351</v>
      </c>
      <c r="B21" s="4">
        <v>1</v>
      </c>
      <c r="C21" s="5" t="s">
        <v>1521</v>
      </c>
      <c r="D21" s="6" t="s">
        <v>1522</v>
      </c>
      <c r="E21" s="75"/>
      <c r="F21" s="103"/>
      <c r="G21" s="76"/>
      <c r="H21" s="8"/>
      <c r="I21" s="75"/>
      <c r="J21" s="103"/>
      <c r="K21" s="95">
        <v>0.41</v>
      </c>
      <c r="L21" s="7">
        <v>-0.41</v>
      </c>
    </row>
    <row r="22" spans="1:12" ht="12" customHeight="1" x14ac:dyDescent="0.3">
      <c r="A22" s="38">
        <v>45412</v>
      </c>
      <c r="B22" s="88">
        <v>1</v>
      </c>
      <c r="C22" s="11" t="s">
        <v>1523</v>
      </c>
      <c r="D22" s="12" t="s">
        <v>1524</v>
      </c>
      <c r="E22" s="80"/>
      <c r="F22" s="138"/>
      <c r="G22" s="83"/>
      <c r="H22" s="10"/>
      <c r="I22" s="80"/>
      <c r="J22" s="138"/>
      <c r="K22" s="98">
        <v>0.41</v>
      </c>
      <c r="L22" s="13">
        <v>-0.82</v>
      </c>
    </row>
    <row r="23" spans="1:12" ht="11.25" customHeight="1" x14ac:dyDescent="0.3">
      <c r="A23" s="38">
        <v>45443</v>
      </c>
      <c r="B23" s="88">
        <v>1</v>
      </c>
      <c r="C23" s="11" t="s">
        <v>1525</v>
      </c>
      <c r="D23" s="12" t="s">
        <v>1526</v>
      </c>
      <c r="E23" s="80"/>
      <c r="F23" s="138"/>
      <c r="G23" s="83"/>
      <c r="H23" s="10"/>
      <c r="I23" s="80"/>
      <c r="J23" s="138"/>
      <c r="K23" s="98">
        <v>0.57999999999999996</v>
      </c>
      <c r="L23" s="201">
        <v>-1.4</v>
      </c>
    </row>
    <row r="24" spans="1:12" ht="11.25" customHeight="1" x14ac:dyDescent="0.3">
      <c r="A24" s="38">
        <v>45473</v>
      </c>
      <c r="B24" s="88">
        <v>1</v>
      </c>
      <c r="C24" s="11" t="s">
        <v>1527</v>
      </c>
      <c r="D24" s="12" t="s">
        <v>1528</v>
      </c>
      <c r="E24" s="80"/>
      <c r="F24" s="138"/>
      <c r="G24" s="83"/>
      <c r="H24" s="10"/>
      <c r="I24" s="80"/>
      <c r="J24" s="138"/>
      <c r="K24" s="98">
        <v>0.23</v>
      </c>
      <c r="L24" s="13">
        <v>-1.63</v>
      </c>
    </row>
    <row r="25" spans="1:12" ht="12" customHeight="1" x14ac:dyDescent="0.3">
      <c r="A25" s="38">
        <v>45473</v>
      </c>
      <c r="B25" s="88">
        <v>2</v>
      </c>
      <c r="C25" s="11" t="s">
        <v>1529</v>
      </c>
      <c r="D25" s="12" t="s">
        <v>1530</v>
      </c>
      <c r="E25" s="80"/>
      <c r="F25" s="138"/>
      <c r="G25" s="83"/>
      <c r="H25" s="10"/>
      <c r="I25" s="80"/>
      <c r="J25" s="138"/>
      <c r="K25" s="98">
        <v>7.0000000000000007E-2</v>
      </c>
      <c r="L25" s="201">
        <v>-1.7</v>
      </c>
    </row>
    <row r="26" spans="1:12" ht="12" customHeight="1" x14ac:dyDescent="0.3">
      <c r="A26" s="38">
        <v>45535</v>
      </c>
      <c r="B26" s="88">
        <v>1</v>
      </c>
      <c r="C26" s="11" t="s">
        <v>1531</v>
      </c>
      <c r="D26" s="12" t="s">
        <v>1532</v>
      </c>
      <c r="E26" s="80"/>
      <c r="F26" s="138"/>
      <c r="G26" s="83"/>
      <c r="H26" s="10"/>
      <c r="I26" s="80"/>
      <c r="J26" s="138"/>
      <c r="K26" s="98">
        <v>0.13</v>
      </c>
      <c r="L26" s="13">
        <v>-1.83</v>
      </c>
    </row>
    <row r="27" spans="1:12" ht="12" customHeight="1" x14ac:dyDescent="0.3">
      <c r="A27" s="38">
        <v>45535</v>
      </c>
      <c r="B27" s="88">
        <v>2</v>
      </c>
      <c r="C27" s="11" t="s">
        <v>1533</v>
      </c>
      <c r="D27" s="12" t="s">
        <v>1534</v>
      </c>
      <c r="E27" s="80"/>
      <c r="F27" s="138"/>
      <c r="G27" s="83"/>
      <c r="H27" s="10"/>
      <c r="I27" s="80"/>
      <c r="J27" s="138"/>
      <c r="K27" s="98">
        <v>0.35</v>
      </c>
      <c r="L27" s="13">
        <v>-2.1800000000000002</v>
      </c>
    </row>
    <row r="28" spans="1:12" ht="11.25" customHeight="1" x14ac:dyDescent="0.3">
      <c r="A28" s="38">
        <v>45565</v>
      </c>
      <c r="B28" s="10"/>
      <c r="C28" s="11" t="s">
        <v>1535</v>
      </c>
      <c r="D28" s="12" t="s">
        <v>1536</v>
      </c>
      <c r="E28" s="80"/>
      <c r="F28" s="138"/>
      <c r="G28" s="83"/>
      <c r="H28" s="10"/>
      <c r="I28" s="80"/>
      <c r="J28" s="138"/>
      <c r="K28" s="98">
        <v>0.23</v>
      </c>
      <c r="L28" s="13">
        <v>-2.41</v>
      </c>
    </row>
    <row r="29" spans="1:12" ht="12" customHeight="1" x14ac:dyDescent="0.3">
      <c r="A29" s="38">
        <v>45565</v>
      </c>
      <c r="B29" s="10"/>
      <c r="C29" s="11" t="s">
        <v>1537</v>
      </c>
      <c r="D29" s="12" t="s">
        <v>1538</v>
      </c>
      <c r="E29" s="80"/>
      <c r="F29" s="138"/>
      <c r="G29" s="83"/>
      <c r="H29" s="10"/>
      <c r="I29" s="80"/>
      <c r="J29" s="138"/>
      <c r="K29" s="98">
        <v>0.23</v>
      </c>
      <c r="L29" s="13">
        <v>-2.64</v>
      </c>
    </row>
    <row r="30" spans="1:12" ht="12" customHeight="1" x14ac:dyDescent="0.3">
      <c r="A30" s="90">
        <v>45565</v>
      </c>
      <c r="B30" s="19"/>
      <c r="C30" s="17" t="s">
        <v>1539</v>
      </c>
      <c r="D30" s="18" t="s">
        <v>1540</v>
      </c>
      <c r="E30" s="99"/>
      <c r="F30" s="136"/>
      <c r="G30" s="92"/>
      <c r="H30" s="19"/>
      <c r="I30" s="99"/>
      <c r="J30" s="136"/>
      <c r="K30" s="140">
        <v>0.02</v>
      </c>
      <c r="L30" s="21">
        <v>-2.66</v>
      </c>
    </row>
    <row r="31" spans="1:12" ht="12" customHeight="1" x14ac:dyDescent="0.3">
      <c r="A31" s="324" t="s">
        <v>1541</v>
      </c>
      <c r="B31" s="324"/>
      <c r="C31" s="324"/>
      <c r="D31" s="324"/>
      <c r="E31" s="111"/>
      <c r="F31" s="149"/>
      <c r="G31" s="133"/>
      <c r="H31" s="23"/>
      <c r="I31" s="111"/>
      <c r="J31" s="149"/>
      <c r="K31" s="124">
        <v>2.66</v>
      </c>
      <c r="L31" s="54">
        <v>-2.66</v>
      </c>
    </row>
    <row r="32" spans="1:12" ht="12.75" customHeight="1" x14ac:dyDescent="0.3">
      <c r="A32" s="306" t="s">
        <v>1542</v>
      </c>
      <c r="B32" s="306"/>
      <c r="C32" s="306"/>
      <c r="D32" s="306"/>
      <c r="E32" s="111"/>
      <c r="F32" s="141">
        <v>36</v>
      </c>
      <c r="G32" s="94">
        <v>0</v>
      </c>
      <c r="H32" s="23"/>
      <c r="I32" s="111"/>
      <c r="J32" s="141">
        <v>693</v>
      </c>
      <c r="K32" s="73">
        <v>569.16</v>
      </c>
      <c r="L32" s="22">
        <v>-657569.16</v>
      </c>
    </row>
    <row r="33" spans="1:12" ht="37.65" customHeight="1" x14ac:dyDescent="0.3">
      <c r="A33" s="320" t="s">
        <v>1543</v>
      </c>
      <c r="B33" s="320"/>
      <c r="C33" s="320"/>
      <c r="D33" s="320"/>
      <c r="E33" s="202">
        <v>7</v>
      </c>
      <c r="F33" s="203">
        <v>88</v>
      </c>
      <c r="G33" s="204">
        <v>953.46</v>
      </c>
      <c r="H33" s="43"/>
      <c r="I33" s="202">
        <v>7</v>
      </c>
      <c r="J33" s="203">
        <v>88</v>
      </c>
      <c r="K33" s="204">
        <v>953.46</v>
      </c>
      <c r="L33" s="43"/>
    </row>
    <row r="34" spans="1:12" ht="18.45" customHeight="1" x14ac:dyDescent="0.3">
      <c r="A34" s="317" t="s">
        <v>1544</v>
      </c>
      <c r="B34" s="317"/>
      <c r="C34" s="317"/>
      <c r="D34" s="317"/>
      <c r="E34" s="205">
        <v>7</v>
      </c>
      <c r="F34" s="206">
        <v>88</v>
      </c>
      <c r="G34" s="207">
        <v>953.46</v>
      </c>
      <c r="H34" s="44"/>
      <c r="I34" s="205">
        <v>7</v>
      </c>
      <c r="J34" s="206">
        <v>88</v>
      </c>
      <c r="K34" s="207">
        <v>953.46</v>
      </c>
      <c r="L34" s="44"/>
    </row>
  </sheetData>
  <mergeCells count="20">
    <mergeCell ref="A1:I1"/>
    <mergeCell ref="J1:L1"/>
    <mergeCell ref="A2:E2"/>
    <mergeCell ref="F2:I2"/>
    <mergeCell ref="J2:L2"/>
    <mergeCell ref="G20:I20"/>
    <mergeCell ref="K20:L20"/>
    <mergeCell ref="A31:D31"/>
    <mergeCell ref="A3:E3"/>
    <mergeCell ref="G3:I3"/>
    <mergeCell ref="K3:L3"/>
    <mergeCell ref="A12:D12"/>
    <mergeCell ref="B13:E13"/>
    <mergeCell ref="G13:I13"/>
    <mergeCell ref="K13:L13"/>
    <mergeCell ref="A32:D32"/>
    <mergeCell ref="A33:D33"/>
    <mergeCell ref="A34:D34"/>
    <mergeCell ref="A19:D19"/>
    <mergeCell ref="B20:E20"/>
  </mergeCells>
  <pageMargins left="1.25" right="1.25" top="1" bottom="1" header="0.25" footer="0.2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1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1545</v>
      </c>
    </row>
    <row r="2" spans="1:1" x14ac:dyDescent="0.3">
      <c r="A2" t="s">
        <v>1546</v>
      </c>
    </row>
    <row r="3" spans="1:1" x14ac:dyDescent="0.3">
      <c r="A3" t="s">
        <v>1547</v>
      </c>
    </row>
    <row r="4" spans="1:1" x14ac:dyDescent="0.3">
      <c r="A4" t="s">
        <v>1548</v>
      </c>
    </row>
    <row r="5" spans="1:1" x14ac:dyDescent="0.3">
      <c r="A5" t="s">
        <v>1549</v>
      </c>
    </row>
    <row r="6" spans="1:1" x14ac:dyDescent="0.3">
      <c r="A6" t="s">
        <v>1550</v>
      </c>
    </row>
    <row r="7" spans="1:1" x14ac:dyDescent="0.3">
      <c r="A7" t="s">
        <v>1551</v>
      </c>
    </row>
    <row r="8" spans="1:1" x14ac:dyDescent="0.3">
      <c r="A8" t="s">
        <v>1552</v>
      </c>
    </row>
    <row r="9" spans="1:1" x14ac:dyDescent="0.3">
      <c r="A9" t="s">
        <v>1553</v>
      </c>
    </row>
    <row r="10" spans="1:1" x14ac:dyDescent="0.3">
      <c r="A10" t="s">
        <v>1554</v>
      </c>
    </row>
    <row r="11" spans="1:1" x14ac:dyDescent="0.3">
      <c r="A11" t="s">
        <v>1555</v>
      </c>
    </row>
    <row r="12" spans="1:1" x14ac:dyDescent="0.3">
      <c r="A12" t="s">
        <v>1556</v>
      </c>
    </row>
    <row r="13" spans="1:1" x14ac:dyDescent="0.3">
      <c r="A13" t="s">
        <v>1557</v>
      </c>
    </row>
    <row r="14" spans="1:1" x14ac:dyDescent="0.3">
      <c r="A14" t="s">
        <v>1558</v>
      </c>
    </row>
  </sheetData>
  <hyperlinks>
    <hyperlink ref="A1" location="'Sheet1'!A1" display="'Sheet1'!A1" xr:uid="{00000000-0004-0000-0E00-000000000000}"/>
    <hyperlink ref="A2" location="'Sheet2'!A1" display="'Sheet2'!A1" xr:uid="{00000000-0004-0000-0E00-000001000000}"/>
    <hyperlink ref="A3" location="'Sheet3'!A1" display="'Sheet3'!A1" xr:uid="{00000000-0004-0000-0E00-000002000000}"/>
    <hyperlink ref="A4" location="'Sheet4'!A1" display="'Sheet4'!A1" xr:uid="{00000000-0004-0000-0E00-000003000000}"/>
    <hyperlink ref="A5" location="'Sheet5'!A1" display="'Sheet5'!A1" xr:uid="{00000000-0004-0000-0E00-000004000000}"/>
    <hyperlink ref="A6" location="'Sheet6'!A1" display="'Sheet6'!A1" xr:uid="{00000000-0004-0000-0E00-000005000000}"/>
    <hyperlink ref="A7" location="'Sheet7'!A1" display="'Sheet7'!A1" xr:uid="{00000000-0004-0000-0E00-000006000000}"/>
    <hyperlink ref="A8" location="'Sheet8'!A1" display="'Sheet8'!A1" xr:uid="{00000000-0004-0000-0E00-000007000000}"/>
    <hyperlink ref="A9" location="'Sheet9'!A1" display="'Sheet9'!A1" xr:uid="{00000000-0004-0000-0E00-000008000000}"/>
    <hyperlink ref="A10" location="'Sheet10'!A1" display="'Sheet10'!A1" xr:uid="{00000000-0004-0000-0E00-000009000000}"/>
    <hyperlink ref="A11" location="'Sheet11'!A1" display="'Sheet11'!A1" xr:uid="{00000000-0004-0000-0E00-00000A000000}"/>
    <hyperlink ref="A12" location="'Sheet12'!A1" display="'Sheet12'!A1" xr:uid="{00000000-0004-0000-0E00-00000B000000}"/>
    <hyperlink ref="A13" location="'Sheet13'!A1" display="'Sheet13'!A1" xr:uid="{00000000-0004-0000-0E00-00000C000000}"/>
    <hyperlink ref="A14" location="'Sheet14'!A1" display="'Sheet14'!A1" xr:uid="{00000000-0004-0000-0E00-00000D000000}"/>
  </hyperlinks>
  <pageMargins left="1.25" right="1.25" top="1" bottom="1" header="0.25" footer="0.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topLeftCell="A13" workbookViewId="0">
      <selection sqref="A1:H1"/>
    </sheetView>
  </sheetViews>
  <sheetFormatPr baseColWidth="10" defaultColWidth="8.88671875" defaultRowHeight="14.4" x14ac:dyDescent="0.3"/>
  <cols>
    <col min="1" max="1" width="8" customWidth="1"/>
    <col min="2" max="2" width="11.88671875" customWidth="1"/>
    <col min="3" max="3" width="6.77734375" customWidth="1"/>
    <col min="4" max="4" width="37.77734375" customWidth="1"/>
    <col min="5" max="5" width="12.21875" customWidth="1"/>
    <col min="6" max="6" width="4.88671875" customWidth="1"/>
    <col min="7" max="7" width="12.21875" customWidth="1"/>
    <col min="8" max="8" width="14" customWidth="1"/>
  </cols>
  <sheetData>
    <row r="1" spans="1:8" ht="13.65" customHeight="1" x14ac:dyDescent="0.3">
      <c r="A1" s="326" t="s">
        <v>157</v>
      </c>
      <c r="B1" s="326"/>
      <c r="C1" s="326"/>
      <c r="D1" s="326"/>
      <c r="E1" s="326"/>
      <c r="F1" s="326"/>
      <c r="G1" s="326"/>
      <c r="H1" s="326"/>
    </row>
    <row r="2" spans="1:8" ht="41.55" customHeight="1" x14ac:dyDescent="0.3">
      <c r="A2" s="327" t="s">
        <v>158</v>
      </c>
      <c r="B2" s="327"/>
      <c r="C2" s="327"/>
      <c r="D2" s="327"/>
      <c r="E2" s="327"/>
      <c r="F2" s="327"/>
      <c r="G2" s="327"/>
      <c r="H2" s="327"/>
    </row>
    <row r="3" spans="1:8" ht="11.25" customHeight="1" x14ac:dyDescent="0.3">
      <c r="A3" s="332" t="s">
        <v>159</v>
      </c>
      <c r="B3" s="332"/>
      <c r="C3" s="332"/>
      <c r="D3" s="332"/>
      <c r="E3" s="332"/>
      <c r="F3" s="332"/>
      <c r="G3" s="332"/>
      <c r="H3" s="332"/>
    </row>
    <row r="4" spans="1:8" ht="6.45" customHeight="1" x14ac:dyDescent="0.3">
      <c r="A4" s="328"/>
      <c r="B4" s="328"/>
      <c r="C4" s="328"/>
      <c r="D4" s="328"/>
      <c r="E4" s="328"/>
      <c r="F4" s="328"/>
      <c r="G4" s="328"/>
      <c r="H4" s="328"/>
    </row>
    <row r="5" spans="1:8" ht="11.25" customHeight="1" x14ac:dyDescent="0.3">
      <c r="A5" s="333" t="s">
        <v>160</v>
      </c>
      <c r="B5" s="334" t="s">
        <v>161</v>
      </c>
      <c r="C5" s="334"/>
      <c r="D5" s="334"/>
      <c r="E5" s="334"/>
      <c r="F5" s="334"/>
      <c r="G5" s="334"/>
      <c r="H5" s="334"/>
    </row>
    <row r="6" spans="1:8" ht="12" customHeight="1" x14ac:dyDescent="0.3">
      <c r="A6" s="333"/>
      <c r="B6" s="55" t="s">
        <v>162</v>
      </c>
      <c r="C6" s="56" t="s">
        <v>163</v>
      </c>
      <c r="D6" s="57" t="s">
        <v>164</v>
      </c>
      <c r="E6" s="58"/>
      <c r="F6" s="58"/>
      <c r="G6" s="59">
        <v>7622.45</v>
      </c>
      <c r="H6" s="59">
        <v>-7622.45</v>
      </c>
    </row>
    <row r="7" spans="1:8" ht="13.65" customHeight="1" x14ac:dyDescent="0.3">
      <c r="A7" s="307" t="s">
        <v>165</v>
      </c>
      <c r="B7" s="307"/>
      <c r="C7" s="307"/>
      <c r="D7" s="307"/>
      <c r="E7" s="23"/>
      <c r="F7" s="23"/>
      <c r="G7" s="22">
        <v>7622.45</v>
      </c>
      <c r="H7" s="22">
        <v>-7622.45</v>
      </c>
    </row>
    <row r="8" spans="1:8" ht="11.25" customHeight="1" x14ac:dyDescent="0.3">
      <c r="A8" s="329" t="s">
        <v>166</v>
      </c>
      <c r="B8" s="330" t="s">
        <v>167</v>
      </c>
      <c r="C8" s="330"/>
      <c r="D8" s="330"/>
      <c r="E8" s="330"/>
      <c r="F8" s="330"/>
      <c r="G8" s="330"/>
      <c r="H8" s="330"/>
    </row>
    <row r="9" spans="1:8" ht="12" customHeight="1" x14ac:dyDescent="0.3">
      <c r="A9" s="329"/>
      <c r="B9" s="60" t="s">
        <v>168</v>
      </c>
      <c r="C9" s="61" t="s">
        <v>169</v>
      </c>
      <c r="D9" s="62" t="s">
        <v>170</v>
      </c>
      <c r="E9" s="63"/>
      <c r="F9" s="63"/>
      <c r="G9" s="64">
        <v>928330.53</v>
      </c>
      <c r="H9" s="64">
        <v>-928330.53</v>
      </c>
    </row>
    <row r="10" spans="1:8" ht="14.4" customHeight="1" x14ac:dyDescent="0.3">
      <c r="A10" s="307" t="s">
        <v>171</v>
      </c>
      <c r="B10" s="307"/>
      <c r="C10" s="307"/>
      <c r="D10" s="307"/>
      <c r="E10" s="23"/>
      <c r="F10" s="23"/>
      <c r="G10" s="22">
        <v>928330.53</v>
      </c>
      <c r="H10" s="22">
        <v>-928330.53</v>
      </c>
    </row>
    <row r="11" spans="1:8" ht="36" customHeight="1" x14ac:dyDescent="0.3">
      <c r="A11" s="65" t="s">
        <v>172</v>
      </c>
      <c r="B11" s="66" t="s">
        <v>173</v>
      </c>
      <c r="C11" s="46" t="s">
        <v>174</v>
      </c>
      <c r="D11" s="66" t="s">
        <v>175</v>
      </c>
      <c r="E11" s="58"/>
      <c r="F11" s="53">
        <v>513694.54</v>
      </c>
      <c r="G11" s="48" t="s">
        <v>176</v>
      </c>
      <c r="H11" s="51" t="s">
        <v>177</v>
      </c>
    </row>
    <row r="12" spans="1:8" ht="13.65" customHeight="1" x14ac:dyDescent="0.3">
      <c r="A12" s="306" t="s">
        <v>178</v>
      </c>
      <c r="B12" s="306"/>
      <c r="C12" s="306"/>
      <c r="D12" s="306"/>
      <c r="E12" s="22">
        <v>513694.54</v>
      </c>
      <c r="F12" s="23"/>
      <c r="G12" s="22">
        <v>513694.54</v>
      </c>
      <c r="H12" s="22">
        <v>0</v>
      </c>
    </row>
    <row r="13" spans="1:8" ht="11.25" customHeight="1" x14ac:dyDescent="0.3">
      <c r="A13" s="325" t="s">
        <v>179</v>
      </c>
      <c r="B13" s="323" t="s">
        <v>180</v>
      </c>
      <c r="C13" s="323"/>
      <c r="D13" s="323"/>
      <c r="E13" s="323"/>
      <c r="F13" s="323"/>
      <c r="G13" s="323"/>
      <c r="H13" s="323"/>
    </row>
    <row r="14" spans="1:8" ht="24" customHeight="1" x14ac:dyDescent="0.3">
      <c r="A14" s="325"/>
      <c r="B14" s="45" t="s">
        <v>181</v>
      </c>
      <c r="C14" s="46" t="s">
        <v>182</v>
      </c>
      <c r="D14" s="47" t="s">
        <v>183</v>
      </c>
      <c r="E14" s="58"/>
      <c r="F14" s="58"/>
      <c r="G14" s="48" t="s">
        <v>184</v>
      </c>
      <c r="H14" s="48" t="s">
        <v>185</v>
      </c>
    </row>
    <row r="15" spans="1:8" ht="13.65" customHeight="1" x14ac:dyDescent="0.3">
      <c r="A15" s="307" t="s">
        <v>186</v>
      </c>
      <c r="B15" s="307"/>
      <c r="C15" s="307"/>
      <c r="D15" s="307"/>
      <c r="E15" s="23"/>
      <c r="F15" s="23"/>
      <c r="G15" s="22">
        <v>163091.23000000001</v>
      </c>
      <c r="H15" s="22">
        <v>-163091.23000000001</v>
      </c>
    </row>
    <row r="16" spans="1:8" ht="11.25" customHeight="1" x14ac:dyDescent="0.3">
      <c r="A16" s="331" t="s">
        <v>187</v>
      </c>
      <c r="B16" s="330" t="s">
        <v>188</v>
      </c>
      <c r="C16" s="330"/>
      <c r="D16" s="330"/>
      <c r="E16" s="330"/>
      <c r="F16" s="330"/>
      <c r="G16" s="330"/>
      <c r="H16" s="330"/>
    </row>
    <row r="17" spans="1:8" ht="12" customHeight="1" x14ac:dyDescent="0.3">
      <c r="A17" s="331"/>
      <c r="B17" s="67" t="s">
        <v>189</v>
      </c>
      <c r="C17" s="61" t="s">
        <v>190</v>
      </c>
      <c r="D17" s="62" t="s">
        <v>191</v>
      </c>
      <c r="E17" s="63"/>
      <c r="F17" s="63"/>
      <c r="G17" s="68">
        <v>240</v>
      </c>
      <c r="H17" s="69">
        <v>-240</v>
      </c>
    </row>
    <row r="18" spans="1:8" ht="12" customHeight="1" x14ac:dyDescent="0.3">
      <c r="A18" s="324" t="s">
        <v>192</v>
      </c>
      <c r="B18" s="324"/>
      <c r="C18" s="324"/>
      <c r="D18" s="324"/>
      <c r="E18" s="23"/>
      <c r="F18" s="23"/>
      <c r="G18" s="70">
        <v>240</v>
      </c>
      <c r="H18" s="71">
        <v>-240</v>
      </c>
    </row>
    <row r="19" spans="1:8" ht="12" customHeight="1" x14ac:dyDescent="0.3">
      <c r="A19" s="324" t="s">
        <v>193</v>
      </c>
      <c r="B19" s="324"/>
      <c r="C19" s="324"/>
      <c r="D19" s="324"/>
      <c r="E19" s="54">
        <v>513694.54</v>
      </c>
      <c r="F19" s="23"/>
      <c r="G19" s="54">
        <v>1612978.75</v>
      </c>
      <c r="H19" s="54">
        <v>-1099284.21</v>
      </c>
    </row>
    <row r="20" spans="1:8" ht="4.8" customHeight="1" x14ac:dyDescent="0.3">
      <c r="A20" s="328"/>
      <c r="B20" s="328"/>
      <c r="C20" s="328"/>
      <c r="D20" s="328"/>
      <c r="E20" s="328"/>
      <c r="F20" s="328"/>
      <c r="G20" s="328"/>
      <c r="H20" s="328"/>
    </row>
    <row r="21" spans="1:8" ht="11.25" customHeight="1" x14ac:dyDescent="0.3">
      <c r="A21" s="329" t="s">
        <v>194</v>
      </c>
      <c r="B21" s="330" t="s">
        <v>195</v>
      </c>
      <c r="C21" s="330"/>
      <c r="D21" s="330"/>
      <c r="E21" s="330"/>
      <c r="F21" s="330"/>
      <c r="G21" s="330"/>
      <c r="H21" s="330"/>
    </row>
    <row r="22" spans="1:8" ht="12" customHeight="1" x14ac:dyDescent="0.3">
      <c r="A22" s="329"/>
      <c r="B22" s="60" t="s">
        <v>196</v>
      </c>
      <c r="C22" s="61" t="s">
        <v>197</v>
      </c>
      <c r="D22" s="62" t="s">
        <v>198</v>
      </c>
      <c r="E22" s="63"/>
      <c r="F22" s="64">
        <v>512677.51</v>
      </c>
      <c r="G22" s="63"/>
      <c r="H22" s="64">
        <v>512677.51</v>
      </c>
    </row>
    <row r="23" spans="1:8" ht="13.65" customHeight="1" x14ac:dyDescent="0.3">
      <c r="A23" s="307" t="s">
        <v>199</v>
      </c>
      <c r="B23" s="307"/>
      <c r="C23" s="307"/>
      <c r="D23" s="307"/>
      <c r="E23" s="22">
        <v>512677.51</v>
      </c>
      <c r="F23" s="23"/>
      <c r="G23" s="23"/>
      <c r="H23" s="22">
        <v>512677.51</v>
      </c>
    </row>
    <row r="24" spans="1:8" ht="11.25" customHeight="1" x14ac:dyDescent="0.3">
      <c r="A24" s="329" t="s">
        <v>200</v>
      </c>
      <c r="B24" s="330" t="s">
        <v>201</v>
      </c>
      <c r="C24" s="330"/>
      <c r="D24" s="330"/>
      <c r="E24" s="330"/>
      <c r="F24" s="330"/>
      <c r="G24" s="330"/>
      <c r="H24" s="330"/>
    </row>
    <row r="25" spans="1:8" ht="12" customHeight="1" x14ac:dyDescent="0.3">
      <c r="A25" s="329"/>
      <c r="B25" s="60" t="s">
        <v>202</v>
      </c>
      <c r="C25" s="61" t="s">
        <v>203</v>
      </c>
      <c r="D25" s="62" t="s">
        <v>204</v>
      </c>
      <c r="E25" s="63"/>
      <c r="F25" s="64">
        <v>3286989.08</v>
      </c>
      <c r="G25" s="63"/>
      <c r="H25" s="64">
        <v>3286989.08</v>
      </c>
    </row>
    <row r="26" spans="1:8" ht="13.65" customHeight="1" x14ac:dyDescent="0.3">
      <c r="A26" s="307" t="s">
        <v>205</v>
      </c>
      <c r="B26" s="307"/>
      <c r="C26" s="307"/>
      <c r="D26" s="307"/>
      <c r="E26" s="22">
        <v>3286989.08</v>
      </c>
      <c r="F26" s="23"/>
      <c r="G26" s="23"/>
      <c r="H26" s="22">
        <v>3286989.08</v>
      </c>
    </row>
    <row r="27" spans="1:8" ht="11.25" customHeight="1" x14ac:dyDescent="0.3">
      <c r="A27" s="331" t="s">
        <v>206</v>
      </c>
      <c r="B27" s="330" t="s">
        <v>207</v>
      </c>
      <c r="C27" s="330"/>
      <c r="D27" s="330"/>
      <c r="E27" s="330"/>
      <c r="F27" s="330"/>
      <c r="G27" s="330"/>
      <c r="H27" s="330"/>
    </row>
    <row r="28" spans="1:8" ht="12" customHeight="1" x14ac:dyDescent="0.3">
      <c r="A28" s="331"/>
      <c r="B28" s="67" t="s">
        <v>208</v>
      </c>
      <c r="C28" s="61" t="s">
        <v>209</v>
      </c>
      <c r="D28" s="62" t="s">
        <v>210</v>
      </c>
      <c r="E28" s="63"/>
      <c r="F28" s="64">
        <v>100901.24</v>
      </c>
      <c r="G28" s="63"/>
      <c r="H28" s="64">
        <v>100901.24</v>
      </c>
    </row>
    <row r="29" spans="1:8" ht="11.25" customHeight="1" x14ac:dyDescent="0.3">
      <c r="A29" s="324" t="s">
        <v>211</v>
      </c>
      <c r="B29" s="324"/>
      <c r="C29" s="324"/>
      <c r="D29" s="324"/>
      <c r="E29" s="54">
        <v>100901.24</v>
      </c>
      <c r="F29" s="23"/>
      <c r="G29" s="23"/>
      <c r="H29" s="54">
        <v>100901.24</v>
      </c>
    </row>
    <row r="30" spans="1:8" ht="11.25" customHeight="1" x14ac:dyDescent="0.3">
      <c r="A30" s="324" t="s">
        <v>212</v>
      </c>
      <c r="B30" s="324"/>
      <c r="C30" s="324"/>
      <c r="D30" s="324"/>
      <c r="E30" s="54">
        <v>3900567.83</v>
      </c>
      <c r="F30" s="23"/>
      <c r="G30" s="23"/>
      <c r="H30" s="54">
        <v>3900567.83</v>
      </c>
    </row>
    <row r="31" spans="1:8" ht="5.55" customHeight="1" x14ac:dyDescent="0.3">
      <c r="A31" s="328"/>
      <c r="B31" s="328"/>
      <c r="C31" s="328"/>
      <c r="D31" s="328"/>
      <c r="E31" s="328"/>
      <c r="F31" s="328"/>
      <c r="G31" s="328"/>
      <c r="H31" s="328"/>
    </row>
    <row r="32" spans="1:8" ht="11.25" customHeight="1" x14ac:dyDescent="0.3">
      <c r="A32" s="322" t="s">
        <v>213</v>
      </c>
      <c r="B32" s="323" t="s">
        <v>214</v>
      </c>
      <c r="C32" s="323"/>
      <c r="D32" s="323"/>
      <c r="E32" s="323"/>
      <c r="F32" s="323"/>
      <c r="G32" s="323"/>
      <c r="H32" s="323"/>
    </row>
    <row r="33" spans="1:8" ht="48" customHeight="1" x14ac:dyDescent="0.3">
      <c r="A33" s="322"/>
      <c r="B33" s="58"/>
      <c r="C33" s="58"/>
      <c r="D33" s="47" t="s">
        <v>215</v>
      </c>
      <c r="E33" s="51" t="s">
        <v>216</v>
      </c>
      <c r="F33" s="58"/>
      <c r="G33" s="48" t="s">
        <v>217</v>
      </c>
      <c r="H33" s="48" t="s">
        <v>218</v>
      </c>
    </row>
    <row r="34" spans="1:8" ht="13.65" customHeight="1" x14ac:dyDescent="0.3">
      <c r="A34" s="306" t="s">
        <v>219</v>
      </c>
      <c r="B34" s="306"/>
      <c r="C34" s="306"/>
      <c r="D34" s="306"/>
      <c r="E34" s="22">
        <v>6551.28</v>
      </c>
      <c r="F34" s="23"/>
      <c r="G34" s="22">
        <v>6551.28</v>
      </c>
      <c r="H34" s="22">
        <v>0</v>
      </c>
    </row>
    <row r="35" spans="1:8" ht="11.25" customHeight="1" x14ac:dyDescent="0.3">
      <c r="A35" s="322" t="s">
        <v>220</v>
      </c>
      <c r="B35" s="323" t="s">
        <v>221</v>
      </c>
      <c r="C35" s="323"/>
      <c r="D35" s="323"/>
      <c r="E35" s="323"/>
      <c r="F35" s="323"/>
      <c r="G35" s="323"/>
      <c r="H35" s="323"/>
    </row>
    <row r="36" spans="1:8" ht="48" customHeight="1" x14ac:dyDescent="0.3">
      <c r="A36" s="322"/>
      <c r="B36" s="45" t="s">
        <v>222</v>
      </c>
      <c r="C36" s="50" t="s">
        <v>223</v>
      </c>
      <c r="D36" s="47" t="s">
        <v>224</v>
      </c>
      <c r="E36" s="58"/>
      <c r="F36" s="51" t="s">
        <v>225</v>
      </c>
      <c r="G36" s="48" t="s">
        <v>226</v>
      </c>
      <c r="H36" s="48" t="s">
        <v>227</v>
      </c>
    </row>
    <row r="37" spans="1:8" ht="13.65" customHeight="1" x14ac:dyDescent="0.3">
      <c r="A37" s="306" t="s">
        <v>228</v>
      </c>
      <c r="B37" s="306"/>
      <c r="C37" s="306"/>
      <c r="D37" s="306"/>
      <c r="E37" s="22">
        <v>47642.46</v>
      </c>
      <c r="F37" s="23"/>
      <c r="G37" s="22">
        <v>47642.46</v>
      </c>
      <c r="H37" s="22">
        <v>0</v>
      </c>
    </row>
    <row r="38" spans="1:8" ht="11.25" customHeight="1" x14ac:dyDescent="0.3">
      <c r="A38" s="322" t="s">
        <v>229</v>
      </c>
      <c r="B38" s="323" t="s">
        <v>230</v>
      </c>
      <c r="C38" s="323"/>
      <c r="D38" s="323"/>
      <c r="E38" s="323"/>
      <c r="F38" s="323"/>
      <c r="G38" s="323"/>
      <c r="H38" s="323"/>
    </row>
    <row r="39" spans="1:8" ht="72" customHeight="1" x14ac:dyDescent="0.3">
      <c r="A39" s="322"/>
      <c r="B39" s="58"/>
      <c r="C39" s="58"/>
      <c r="D39" s="47" t="s">
        <v>231</v>
      </c>
      <c r="E39" s="48" t="s">
        <v>232</v>
      </c>
      <c r="F39" s="58"/>
      <c r="G39" s="48" t="s">
        <v>233</v>
      </c>
      <c r="H39" s="48" t="s">
        <v>234</v>
      </c>
    </row>
    <row r="40" spans="1:8" ht="12.75" customHeight="1" x14ac:dyDescent="0.3">
      <c r="A40" s="321" t="s">
        <v>235</v>
      </c>
      <c r="B40" s="321"/>
      <c r="C40" s="321"/>
      <c r="D40" s="321"/>
      <c r="E40" s="321"/>
      <c r="F40" s="321"/>
      <c r="G40" s="321"/>
      <c r="H40" s="321"/>
    </row>
  </sheetData>
  <mergeCells count="39">
    <mergeCell ref="A1:H1"/>
    <mergeCell ref="A2:H2"/>
    <mergeCell ref="A3:H3"/>
    <mergeCell ref="A4:H4"/>
    <mergeCell ref="A5:A6"/>
    <mergeCell ref="B5:H5"/>
    <mergeCell ref="A7:D7"/>
    <mergeCell ref="A8:A9"/>
    <mergeCell ref="B8:H8"/>
    <mergeCell ref="A10:D10"/>
    <mergeCell ref="A12:D12"/>
    <mergeCell ref="A13:A14"/>
    <mergeCell ref="B13:H13"/>
    <mergeCell ref="A15:D15"/>
    <mergeCell ref="A16:A17"/>
    <mergeCell ref="B16:H16"/>
    <mergeCell ref="A18:D18"/>
    <mergeCell ref="A19:D19"/>
    <mergeCell ref="A20:H20"/>
    <mergeCell ref="A21:A22"/>
    <mergeCell ref="B21:H21"/>
    <mergeCell ref="A23:D23"/>
    <mergeCell ref="A24:A25"/>
    <mergeCell ref="B24:H24"/>
    <mergeCell ref="A26:D26"/>
    <mergeCell ref="A27:A28"/>
    <mergeCell ref="B27:H27"/>
    <mergeCell ref="A29:D29"/>
    <mergeCell ref="A30:D30"/>
    <mergeCell ref="A31:H31"/>
    <mergeCell ref="A32:A33"/>
    <mergeCell ref="B32:H32"/>
    <mergeCell ref="A40:H40"/>
    <mergeCell ref="A34:D34"/>
    <mergeCell ref="A35:A36"/>
    <mergeCell ref="B35:H35"/>
    <mergeCell ref="A37:D37"/>
    <mergeCell ref="A38:A39"/>
    <mergeCell ref="B38:H38"/>
  </mergeCells>
  <pageMargins left="1.25" right="1.25" top="1" bottom="1" header="0.25" footer="0.2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2"/>
  <sheetViews>
    <sheetView workbookViewId="0">
      <selection sqref="A1:J1"/>
    </sheetView>
  </sheetViews>
  <sheetFormatPr baseColWidth="10" defaultColWidth="8.88671875" defaultRowHeight="14.4" x14ac:dyDescent="0.3"/>
  <cols>
    <col min="1" max="1" width="8" customWidth="1"/>
    <col min="2" max="2" width="11.88671875" customWidth="1"/>
    <col min="3" max="3" width="6.77734375" customWidth="1"/>
    <col min="4" max="4" width="37.77734375" customWidth="1"/>
    <col min="5" max="5" width="7.109375" customWidth="1"/>
    <col min="6" max="6" width="5.77734375" customWidth="1"/>
    <col min="7" max="7" width="4.88671875" customWidth="1"/>
    <col min="8" max="8" width="7.109375" customWidth="1"/>
    <col min="9" max="9" width="5.88671875" customWidth="1"/>
    <col min="10" max="10" width="14" customWidth="1"/>
  </cols>
  <sheetData>
    <row r="1" spans="1:10" ht="37.65" customHeight="1" x14ac:dyDescent="0.3">
      <c r="A1" s="313" t="s">
        <v>236</v>
      </c>
      <c r="B1" s="313"/>
      <c r="C1" s="313"/>
      <c r="D1" s="313"/>
      <c r="E1" s="313"/>
      <c r="F1" s="313"/>
      <c r="G1" s="313"/>
      <c r="H1" s="313"/>
      <c r="I1" s="313"/>
      <c r="J1" s="313"/>
    </row>
    <row r="2" spans="1:10" ht="11.25" customHeight="1" x14ac:dyDescent="0.3">
      <c r="A2" s="318" t="s">
        <v>237</v>
      </c>
      <c r="B2" s="318"/>
      <c r="C2" s="318"/>
      <c r="D2" s="318"/>
      <c r="E2" s="318"/>
      <c r="F2" s="318"/>
      <c r="G2" s="318"/>
      <c r="H2" s="318"/>
      <c r="I2" s="318"/>
      <c r="J2" s="318"/>
    </row>
    <row r="3" spans="1:10" ht="12" customHeight="1" x14ac:dyDescent="0.3">
      <c r="A3" s="342" t="s">
        <v>238</v>
      </c>
      <c r="B3" s="342"/>
      <c r="C3" s="342"/>
      <c r="D3" s="342"/>
      <c r="E3" s="342"/>
      <c r="F3" s="328"/>
      <c r="G3" s="328"/>
      <c r="H3" s="328"/>
      <c r="I3" s="343" t="s">
        <v>239</v>
      </c>
      <c r="J3" s="343"/>
    </row>
    <row r="4" spans="1:10" ht="13.65" customHeight="1" x14ac:dyDescent="0.3">
      <c r="A4" s="341" t="s">
        <v>240</v>
      </c>
      <c r="B4" s="341"/>
      <c r="C4" s="341"/>
      <c r="D4" s="341"/>
      <c r="E4" s="72">
        <v>226</v>
      </c>
      <c r="F4" s="73">
        <v>698.89</v>
      </c>
      <c r="G4" s="23"/>
      <c r="H4" s="72">
        <v>240</v>
      </c>
      <c r="I4" s="73">
        <v>298.89</v>
      </c>
      <c r="J4" s="42">
        <v>-13600</v>
      </c>
    </row>
    <row r="5" spans="1:10" ht="11.25" customHeight="1" x14ac:dyDescent="0.3">
      <c r="A5" s="74" t="s">
        <v>241</v>
      </c>
      <c r="B5" s="335" t="s">
        <v>242</v>
      </c>
      <c r="C5" s="335"/>
      <c r="D5" s="335"/>
      <c r="E5" s="335"/>
      <c r="F5" s="336"/>
      <c r="G5" s="336"/>
      <c r="H5" s="336"/>
      <c r="I5" s="337"/>
      <c r="J5" s="337"/>
    </row>
    <row r="6" spans="1:10" ht="11.25" customHeight="1" x14ac:dyDescent="0.3">
      <c r="A6" s="38">
        <v>45292</v>
      </c>
      <c r="B6" s="24" t="s">
        <v>243</v>
      </c>
      <c r="C6" s="5" t="s">
        <v>244</v>
      </c>
      <c r="D6" s="6" t="s">
        <v>245</v>
      </c>
      <c r="E6" s="75"/>
      <c r="F6" s="76"/>
      <c r="G6" s="77" t="s">
        <v>246</v>
      </c>
      <c r="H6" s="75"/>
      <c r="I6" s="78">
        <v>174</v>
      </c>
      <c r="J6" s="79">
        <v>-174</v>
      </c>
    </row>
    <row r="7" spans="1:10" ht="11.25" customHeight="1" x14ac:dyDescent="0.3">
      <c r="A7" s="38">
        <v>45315</v>
      </c>
      <c r="B7" s="25" t="s">
        <v>247</v>
      </c>
      <c r="C7" s="11" t="s">
        <v>248</v>
      </c>
      <c r="D7" s="12" t="s">
        <v>249</v>
      </c>
      <c r="E7" s="80"/>
      <c r="F7" s="81">
        <v>174</v>
      </c>
      <c r="G7" s="10"/>
      <c r="H7" s="82" t="s">
        <v>250</v>
      </c>
      <c r="I7" s="83"/>
      <c r="J7" s="13">
        <v>0</v>
      </c>
    </row>
    <row r="8" spans="1:10" ht="12" customHeight="1" x14ac:dyDescent="0.3">
      <c r="A8" s="38">
        <v>45322</v>
      </c>
      <c r="B8" s="25" t="s">
        <v>251</v>
      </c>
      <c r="C8" s="11" t="s">
        <v>252</v>
      </c>
      <c r="D8" s="12" t="s">
        <v>253</v>
      </c>
      <c r="E8" s="80"/>
      <c r="F8" s="83"/>
      <c r="G8" s="84" t="s">
        <v>254</v>
      </c>
      <c r="H8" s="85">
        <v>32</v>
      </c>
      <c r="I8" s="81">
        <v>676</v>
      </c>
      <c r="J8" s="33">
        <v>-32676</v>
      </c>
    </row>
    <row r="9" spans="1:10" ht="11.25" customHeight="1" x14ac:dyDescent="0.3">
      <c r="A9" s="38">
        <v>45343</v>
      </c>
      <c r="B9" s="25" t="s">
        <v>255</v>
      </c>
      <c r="C9" s="11" t="s">
        <v>256</v>
      </c>
      <c r="D9" s="12" t="s">
        <v>257</v>
      </c>
      <c r="E9" s="85">
        <v>32</v>
      </c>
      <c r="F9" s="81">
        <v>676</v>
      </c>
      <c r="G9" s="10"/>
      <c r="H9" s="82" t="s">
        <v>258</v>
      </c>
      <c r="I9" s="83"/>
      <c r="J9" s="13">
        <v>0</v>
      </c>
    </row>
    <row r="10" spans="1:10" ht="12" customHeight="1" x14ac:dyDescent="0.3">
      <c r="A10" s="38">
        <v>45351</v>
      </c>
      <c r="B10" s="25" t="s">
        <v>259</v>
      </c>
      <c r="C10" s="11" t="s">
        <v>260</v>
      </c>
      <c r="D10" s="12" t="s">
        <v>261</v>
      </c>
      <c r="E10" s="80"/>
      <c r="F10" s="83"/>
      <c r="G10" s="84" t="s">
        <v>262</v>
      </c>
      <c r="H10" s="80"/>
      <c r="I10" s="86">
        <v>18</v>
      </c>
      <c r="J10" s="87">
        <v>-18</v>
      </c>
    </row>
    <row r="11" spans="1:10" ht="12" customHeight="1" x14ac:dyDescent="0.3">
      <c r="A11" s="38">
        <v>45372</v>
      </c>
      <c r="B11" s="25" t="s">
        <v>263</v>
      </c>
      <c r="C11" s="11" t="s">
        <v>264</v>
      </c>
      <c r="D11" s="12" t="s">
        <v>265</v>
      </c>
      <c r="E11" s="80"/>
      <c r="F11" s="86">
        <v>18</v>
      </c>
      <c r="G11" s="10"/>
      <c r="H11" s="82" t="s">
        <v>266</v>
      </c>
      <c r="I11" s="83"/>
      <c r="J11" s="13">
        <v>0</v>
      </c>
    </row>
    <row r="12" spans="1:10" ht="11.25" customHeight="1" x14ac:dyDescent="0.3">
      <c r="A12" s="38">
        <v>45412</v>
      </c>
      <c r="B12" s="25" t="s">
        <v>267</v>
      </c>
      <c r="C12" s="11" t="s">
        <v>268</v>
      </c>
      <c r="D12" s="12" t="s">
        <v>269</v>
      </c>
      <c r="E12" s="80"/>
      <c r="F12" s="83"/>
      <c r="G12" s="84" t="s">
        <v>270</v>
      </c>
      <c r="H12" s="85">
        <v>27</v>
      </c>
      <c r="I12" s="81">
        <v>462</v>
      </c>
      <c r="J12" s="33">
        <v>-27462</v>
      </c>
    </row>
    <row r="13" spans="1:10" ht="11.25" customHeight="1" x14ac:dyDescent="0.3">
      <c r="A13" s="38">
        <v>45436</v>
      </c>
      <c r="B13" s="25" t="s">
        <v>271</v>
      </c>
      <c r="C13" s="11" t="s">
        <v>272</v>
      </c>
      <c r="D13" s="12" t="s">
        <v>273</v>
      </c>
      <c r="E13" s="85">
        <v>27</v>
      </c>
      <c r="F13" s="81">
        <v>462</v>
      </c>
      <c r="G13" s="10"/>
      <c r="H13" s="82" t="s">
        <v>274</v>
      </c>
      <c r="I13" s="83"/>
      <c r="J13" s="13">
        <v>0</v>
      </c>
    </row>
    <row r="14" spans="1:10" ht="11.25" customHeight="1" x14ac:dyDescent="0.3">
      <c r="A14" s="38">
        <v>45535</v>
      </c>
      <c r="B14" s="25" t="s">
        <v>275</v>
      </c>
      <c r="C14" s="11" t="s">
        <v>276</v>
      </c>
      <c r="D14" s="12" t="s">
        <v>277</v>
      </c>
      <c r="E14" s="80"/>
      <c r="F14" s="83"/>
      <c r="G14" s="10"/>
      <c r="H14" s="85">
        <v>34</v>
      </c>
      <c r="I14" s="81">
        <v>693</v>
      </c>
      <c r="J14" s="33">
        <v>-34693</v>
      </c>
    </row>
    <row r="15" spans="1:10" ht="12" customHeight="1" x14ac:dyDescent="0.3">
      <c r="A15" s="38">
        <v>45560</v>
      </c>
      <c r="B15" s="88">
        <v>18</v>
      </c>
      <c r="C15" s="11" t="s">
        <v>278</v>
      </c>
      <c r="D15" s="12" t="s">
        <v>279</v>
      </c>
      <c r="E15" s="85">
        <v>34</v>
      </c>
      <c r="F15" s="83"/>
      <c r="G15" s="10"/>
      <c r="H15" s="89">
        <v>693</v>
      </c>
      <c r="I15" s="83"/>
      <c r="J15" s="13">
        <v>0</v>
      </c>
    </row>
    <row r="16" spans="1:10" ht="11.25" customHeight="1" x14ac:dyDescent="0.3">
      <c r="A16" s="38">
        <v>45596</v>
      </c>
      <c r="B16" s="25" t="s">
        <v>280</v>
      </c>
      <c r="C16" s="11" t="s">
        <v>281</v>
      </c>
      <c r="D16" s="12" t="s">
        <v>282</v>
      </c>
      <c r="E16" s="80"/>
      <c r="F16" s="83"/>
      <c r="G16" s="10"/>
      <c r="H16" s="85">
        <v>32</v>
      </c>
      <c r="I16" s="81">
        <v>262</v>
      </c>
      <c r="J16" s="33">
        <v>-32262</v>
      </c>
    </row>
    <row r="17" spans="1:10" ht="12.75" customHeight="1" x14ac:dyDescent="0.3">
      <c r="A17" s="90">
        <v>45617</v>
      </c>
      <c r="B17" s="28" t="s">
        <v>283</v>
      </c>
      <c r="C17" s="17" t="s">
        <v>284</v>
      </c>
      <c r="D17" s="18" t="s">
        <v>285</v>
      </c>
      <c r="E17" s="91">
        <v>32</v>
      </c>
      <c r="F17" s="92"/>
      <c r="G17" s="19"/>
      <c r="H17" s="93">
        <v>262</v>
      </c>
      <c r="I17" s="92"/>
      <c r="J17" s="21">
        <v>0</v>
      </c>
    </row>
    <row r="18" spans="1:10" ht="13.65" customHeight="1" x14ac:dyDescent="0.3">
      <c r="A18" s="341" t="s">
        <v>286</v>
      </c>
      <c r="B18" s="341"/>
      <c r="C18" s="341"/>
      <c r="D18" s="341"/>
      <c r="E18" s="72">
        <v>127</v>
      </c>
      <c r="F18" s="94">
        <v>285</v>
      </c>
      <c r="G18" s="23"/>
      <c r="H18" s="72">
        <v>127</v>
      </c>
      <c r="I18" s="94">
        <v>285</v>
      </c>
      <c r="J18" s="22">
        <v>0</v>
      </c>
    </row>
    <row r="19" spans="1:10" ht="11.25" customHeight="1" x14ac:dyDescent="0.3">
      <c r="A19" s="74" t="s">
        <v>287</v>
      </c>
      <c r="B19" s="335" t="s">
        <v>288</v>
      </c>
      <c r="C19" s="335"/>
      <c r="D19" s="335"/>
      <c r="E19" s="335"/>
      <c r="F19" s="336"/>
      <c r="G19" s="336"/>
      <c r="H19" s="336"/>
      <c r="I19" s="337"/>
      <c r="J19" s="337"/>
    </row>
    <row r="20" spans="1:10" ht="11.25" customHeight="1" x14ac:dyDescent="0.3">
      <c r="A20" s="38">
        <v>45294</v>
      </c>
      <c r="B20" s="24" t="s">
        <v>289</v>
      </c>
      <c r="C20" s="5" t="s">
        <v>290</v>
      </c>
      <c r="D20" s="6" t="s">
        <v>291</v>
      </c>
      <c r="E20" s="75"/>
      <c r="F20" s="95">
        <v>2.9</v>
      </c>
      <c r="G20" s="8"/>
      <c r="H20" s="96" t="s">
        <v>292</v>
      </c>
      <c r="I20" s="76"/>
      <c r="J20" s="7">
        <v>2.9</v>
      </c>
    </row>
    <row r="21" spans="1:10" ht="12" customHeight="1" x14ac:dyDescent="0.3">
      <c r="A21" s="38">
        <v>45313</v>
      </c>
      <c r="B21" s="25" t="s">
        <v>293</v>
      </c>
      <c r="C21" s="11" t="s">
        <v>294</v>
      </c>
      <c r="D21" s="12" t="s">
        <v>295</v>
      </c>
      <c r="E21" s="80"/>
      <c r="F21" s="81">
        <v>173</v>
      </c>
      <c r="G21" s="10"/>
      <c r="H21" s="82" t="s">
        <v>296</v>
      </c>
      <c r="I21" s="83"/>
      <c r="J21" s="97">
        <v>175.9</v>
      </c>
    </row>
    <row r="22" spans="1:10" ht="11.25" customHeight="1" x14ac:dyDescent="0.3">
      <c r="A22" s="38">
        <v>45314</v>
      </c>
      <c r="B22" s="25" t="s">
        <v>297</v>
      </c>
      <c r="C22" s="11" t="s">
        <v>298</v>
      </c>
      <c r="D22" s="12" t="s">
        <v>299</v>
      </c>
      <c r="E22" s="80"/>
      <c r="F22" s="98">
        <v>0.86</v>
      </c>
      <c r="G22" s="10"/>
      <c r="H22" s="82" t="s">
        <v>300</v>
      </c>
      <c r="I22" s="83"/>
      <c r="J22" s="13">
        <v>176.76</v>
      </c>
    </row>
    <row r="23" spans="1:10" ht="11.25" customHeight="1" x14ac:dyDescent="0.3">
      <c r="A23" s="38">
        <v>45316</v>
      </c>
      <c r="B23" s="25" t="s">
        <v>301</v>
      </c>
      <c r="C23" s="11" t="s">
        <v>302</v>
      </c>
      <c r="D23" s="12" t="s">
        <v>303</v>
      </c>
      <c r="E23" s="80"/>
      <c r="F23" s="98">
        <v>19.98</v>
      </c>
      <c r="G23" s="10"/>
      <c r="H23" s="82" t="s">
        <v>304</v>
      </c>
      <c r="I23" s="83"/>
      <c r="J23" s="13">
        <v>196.74</v>
      </c>
    </row>
    <row r="24" spans="1:10" ht="12" customHeight="1" x14ac:dyDescent="0.3">
      <c r="A24" s="38">
        <v>45322</v>
      </c>
      <c r="B24" s="25" t="s">
        <v>305</v>
      </c>
      <c r="C24" s="11" t="s">
        <v>306</v>
      </c>
      <c r="D24" s="12" t="s">
        <v>307</v>
      </c>
      <c r="E24" s="80"/>
      <c r="F24" s="98">
        <v>527.34</v>
      </c>
      <c r="G24" s="10"/>
      <c r="H24" s="82" t="s">
        <v>308</v>
      </c>
      <c r="I24" s="83"/>
      <c r="J24" s="13">
        <v>724.08</v>
      </c>
    </row>
    <row r="25" spans="1:10" ht="12" customHeight="1" x14ac:dyDescent="0.3">
      <c r="A25" s="38">
        <v>45322</v>
      </c>
      <c r="B25" s="25" t="s">
        <v>309</v>
      </c>
      <c r="C25" s="11" t="s">
        <v>310</v>
      </c>
      <c r="D25" s="12" t="s">
        <v>311</v>
      </c>
      <c r="E25" s="80"/>
      <c r="F25" s="83"/>
      <c r="G25" s="84" t="s">
        <v>312</v>
      </c>
      <c r="H25" s="80"/>
      <c r="I25" s="81">
        <v>724</v>
      </c>
      <c r="J25" s="13">
        <v>0.08</v>
      </c>
    </row>
    <row r="26" spans="1:10" ht="12" customHeight="1" x14ac:dyDescent="0.3">
      <c r="A26" s="38">
        <v>45324</v>
      </c>
      <c r="B26" s="25" t="s">
        <v>313</v>
      </c>
      <c r="C26" s="11" t="s">
        <v>314</v>
      </c>
      <c r="D26" s="12" t="s">
        <v>315</v>
      </c>
      <c r="E26" s="80"/>
      <c r="F26" s="98">
        <v>3.1</v>
      </c>
      <c r="G26" s="10"/>
      <c r="H26" s="82" t="s">
        <v>316</v>
      </c>
      <c r="I26" s="83"/>
      <c r="J26" s="13">
        <v>3.18</v>
      </c>
    </row>
    <row r="27" spans="1:10" ht="12" customHeight="1" x14ac:dyDescent="0.3">
      <c r="A27" s="38">
        <v>45335</v>
      </c>
      <c r="B27" s="25" t="s">
        <v>317</v>
      </c>
      <c r="C27" s="11" t="s">
        <v>318</v>
      </c>
      <c r="D27" s="12" t="s">
        <v>319</v>
      </c>
      <c r="E27" s="80"/>
      <c r="F27" s="98">
        <v>15.41</v>
      </c>
      <c r="G27" s="10"/>
      <c r="H27" s="82" t="s">
        <v>320</v>
      </c>
      <c r="I27" s="83"/>
      <c r="J27" s="13">
        <v>18.59</v>
      </c>
    </row>
    <row r="28" spans="1:10" ht="11.25" customHeight="1" x14ac:dyDescent="0.3">
      <c r="A28" s="38">
        <v>45351</v>
      </c>
      <c r="B28" s="25" t="s">
        <v>321</v>
      </c>
      <c r="C28" s="11" t="s">
        <v>322</v>
      </c>
      <c r="D28" s="12" t="s">
        <v>323</v>
      </c>
      <c r="E28" s="80"/>
      <c r="F28" s="83"/>
      <c r="G28" s="84" t="s">
        <v>324</v>
      </c>
      <c r="H28" s="80"/>
      <c r="I28" s="86">
        <v>19</v>
      </c>
      <c r="J28" s="13">
        <v>-0.41</v>
      </c>
    </row>
    <row r="29" spans="1:10" ht="12" customHeight="1" x14ac:dyDescent="0.3">
      <c r="A29" s="38">
        <v>45351</v>
      </c>
      <c r="B29" s="88">
        <v>1</v>
      </c>
      <c r="C29" s="11" t="s">
        <v>325</v>
      </c>
      <c r="D29" s="12" t="s">
        <v>326</v>
      </c>
      <c r="E29" s="80"/>
      <c r="F29" s="98">
        <v>0.41</v>
      </c>
      <c r="G29" s="10"/>
      <c r="H29" s="82" t="s">
        <v>327</v>
      </c>
      <c r="I29" s="83"/>
      <c r="J29" s="13">
        <v>0</v>
      </c>
    </row>
    <row r="30" spans="1:10" ht="11.25" customHeight="1" x14ac:dyDescent="0.3">
      <c r="A30" s="38">
        <v>45353</v>
      </c>
      <c r="B30" s="25" t="s">
        <v>328</v>
      </c>
      <c r="C30" s="11" t="s">
        <v>329</v>
      </c>
      <c r="D30" s="12" t="s">
        <v>330</v>
      </c>
      <c r="E30" s="80"/>
      <c r="F30" s="98">
        <v>13.41</v>
      </c>
      <c r="G30" s="10"/>
      <c r="H30" s="82" t="s">
        <v>331</v>
      </c>
      <c r="I30" s="83"/>
      <c r="J30" s="13">
        <v>13.41</v>
      </c>
    </row>
    <row r="31" spans="1:10" ht="12" customHeight="1" x14ac:dyDescent="0.3">
      <c r="A31" s="38">
        <v>45353</v>
      </c>
      <c r="B31" s="25" t="s">
        <v>332</v>
      </c>
      <c r="C31" s="11" t="s">
        <v>333</v>
      </c>
      <c r="D31" s="12" t="s">
        <v>334</v>
      </c>
      <c r="E31" s="80"/>
      <c r="F31" s="98">
        <v>17.32</v>
      </c>
      <c r="G31" s="10"/>
      <c r="H31" s="82" t="s">
        <v>335</v>
      </c>
      <c r="I31" s="83"/>
      <c r="J31" s="13">
        <v>30.73</v>
      </c>
    </row>
    <row r="32" spans="1:10" ht="12" customHeight="1" x14ac:dyDescent="0.3">
      <c r="A32" s="38">
        <v>45357</v>
      </c>
      <c r="B32" s="25" t="s">
        <v>336</v>
      </c>
      <c r="C32" s="11" t="s">
        <v>337</v>
      </c>
      <c r="D32" s="12" t="s">
        <v>338</v>
      </c>
      <c r="E32" s="80"/>
      <c r="F32" s="81">
        <v>360</v>
      </c>
      <c r="G32" s="10"/>
      <c r="H32" s="82" t="s">
        <v>339</v>
      </c>
      <c r="I32" s="83"/>
      <c r="J32" s="13">
        <v>390.73</v>
      </c>
    </row>
    <row r="33" spans="1:10" ht="12" customHeight="1" x14ac:dyDescent="0.3">
      <c r="A33" s="38">
        <v>45359</v>
      </c>
      <c r="B33" s="25" t="s">
        <v>340</v>
      </c>
      <c r="C33" s="11" t="s">
        <v>341</v>
      </c>
      <c r="D33" s="12" t="s">
        <v>342</v>
      </c>
      <c r="E33" s="80"/>
      <c r="F33" s="81">
        <v>310</v>
      </c>
      <c r="G33" s="10"/>
      <c r="H33" s="82" t="s">
        <v>343</v>
      </c>
      <c r="I33" s="83"/>
      <c r="J33" s="13">
        <v>700.73</v>
      </c>
    </row>
    <row r="34" spans="1:10" ht="12" customHeight="1" x14ac:dyDescent="0.3">
      <c r="A34" s="38">
        <v>45364</v>
      </c>
      <c r="B34" s="25" t="s">
        <v>344</v>
      </c>
      <c r="C34" s="11" t="s">
        <v>345</v>
      </c>
      <c r="D34" s="12" t="s">
        <v>346</v>
      </c>
      <c r="E34" s="80"/>
      <c r="F34" s="86">
        <v>19</v>
      </c>
      <c r="G34" s="10"/>
      <c r="H34" s="82" t="s">
        <v>347</v>
      </c>
      <c r="I34" s="83"/>
      <c r="J34" s="13">
        <v>719.73</v>
      </c>
    </row>
    <row r="35" spans="1:10" ht="11.25" customHeight="1" x14ac:dyDescent="0.3">
      <c r="A35" s="38">
        <v>45382</v>
      </c>
      <c r="B35" s="25" t="s">
        <v>348</v>
      </c>
      <c r="C35" s="11" t="s">
        <v>349</v>
      </c>
      <c r="D35" s="12" t="s">
        <v>350</v>
      </c>
      <c r="E35" s="80"/>
      <c r="F35" s="83"/>
      <c r="G35" s="84" t="s">
        <v>351</v>
      </c>
      <c r="H35" s="80"/>
      <c r="I35" s="81">
        <v>410</v>
      </c>
      <c r="J35" s="13">
        <v>309.73</v>
      </c>
    </row>
    <row r="36" spans="1:10" ht="12" customHeight="1" x14ac:dyDescent="0.3">
      <c r="A36" s="38">
        <v>45384</v>
      </c>
      <c r="B36" s="25" t="s">
        <v>352</v>
      </c>
      <c r="C36" s="11" t="s">
        <v>353</v>
      </c>
      <c r="D36" s="12" t="s">
        <v>354</v>
      </c>
      <c r="E36" s="80"/>
      <c r="F36" s="98">
        <v>541.33000000000004</v>
      </c>
      <c r="G36" s="10"/>
      <c r="H36" s="82" t="s">
        <v>355</v>
      </c>
      <c r="I36" s="83"/>
      <c r="J36" s="13">
        <v>851.06</v>
      </c>
    </row>
    <row r="37" spans="1:10" ht="11.25" customHeight="1" x14ac:dyDescent="0.3">
      <c r="A37" s="38">
        <v>45388</v>
      </c>
      <c r="B37" s="25" t="s">
        <v>356</v>
      </c>
      <c r="C37" s="11" t="s">
        <v>357</v>
      </c>
      <c r="D37" s="12" t="s">
        <v>358</v>
      </c>
      <c r="E37" s="80"/>
      <c r="F37" s="98">
        <v>1.8</v>
      </c>
      <c r="G37" s="10"/>
      <c r="H37" s="82" t="s">
        <v>359</v>
      </c>
      <c r="I37" s="83"/>
      <c r="J37" s="13">
        <v>852.86</v>
      </c>
    </row>
    <row r="38" spans="1:10" ht="11.25" customHeight="1" x14ac:dyDescent="0.3">
      <c r="A38" s="38">
        <v>45393</v>
      </c>
      <c r="B38" s="25" t="s">
        <v>360</v>
      </c>
      <c r="C38" s="11" t="s">
        <v>361</v>
      </c>
      <c r="D38" s="12" t="s">
        <v>362</v>
      </c>
      <c r="E38" s="80"/>
      <c r="F38" s="98">
        <v>0.21</v>
      </c>
      <c r="G38" s="10"/>
      <c r="H38" s="82" t="s">
        <v>363</v>
      </c>
      <c r="I38" s="83"/>
      <c r="J38" s="13">
        <v>853.07</v>
      </c>
    </row>
    <row r="39" spans="1:10" ht="11.25" customHeight="1" x14ac:dyDescent="0.3">
      <c r="A39" s="38">
        <v>45395</v>
      </c>
      <c r="B39" s="25" t="s">
        <v>364</v>
      </c>
      <c r="C39" s="11" t="s">
        <v>365</v>
      </c>
      <c r="D39" s="12" t="s">
        <v>366</v>
      </c>
      <c r="E39" s="80"/>
      <c r="F39" s="98">
        <v>9.0500000000000007</v>
      </c>
      <c r="G39" s="10"/>
      <c r="H39" s="82" t="s">
        <v>367</v>
      </c>
      <c r="I39" s="83"/>
      <c r="J39" s="13">
        <v>862.12</v>
      </c>
    </row>
    <row r="40" spans="1:10" ht="12" customHeight="1" x14ac:dyDescent="0.3">
      <c r="A40" s="38">
        <v>45406</v>
      </c>
      <c r="B40" s="25" t="s">
        <v>368</v>
      </c>
      <c r="C40" s="11" t="s">
        <v>369</v>
      </c>
      <c r="D40" s="12" t="s">
        <v>370</v>
      </c>
      <c r="E40" s="80"/>
      <c r="F40" s="81">
        <v>175</v>
      </c>
      <c r="G40" s="10"/>
      <c r="H40" s="82" t="s">
        <v>371</v>
      </c>
      <c r="I40" s="83"/>
      <c r="J40" s="13">
        <v>1037.1199999999999</v>
      </c>
    </row>
    <row r="41" spans="1:10" ht="12" customHeight="1" x14ac:dyDescent="0.3">
      <c r="A41" s="38">
        <v>45411</v>
      </c>
      <c r="B41" s="25" t="s">
        <v>372</v>
      </c>
      <c r="C41" s="11" t="s">
        <v>373</v>
      </c>
      <c r="D41" s="12" t="s">
        <v>374</v>
      </c>
      <c r="E41" s="80"/>
      <c r="F41" s="81">
        <v>509.2</v>
      </c>
      <c r="G41" s="10"/>
      <c r="H41" s="82" t="s">
        <v>375</v>
      </c>
      <c r="I41" s="83"/>
      <c r="J41" s="13">
        <v>1546.32</v>
      </c>
    </row>
    <row r="42" spans="1:10" ht="11.25" customHeight="1" x14ac:dyDescent="0.3">
      <c r="A42" s="38">
        <v>45412</v>
      </c>
      <c r="B42" s="88">
        <v>2</v>
      </c>
      <c r="C42" s="11" t="s">
        <v>376</v>
      </c>
      <c r="D42" s="12" t="s">
        <v>377</v>
      </c>
      <c r="E42" s="80"/>
      <c r="F42" s="83"/>
      <c r="G42" s="84" t="s">
        <v>378</v>
      </c>
      <c r="H42" s="80"/>
      <c r="I42" s="98">
        <v>0.32</v>
      </c>
      <c r="J42" s="32">
        <v>1546</v>
      </c>
    </row>
    <row r="43" spans="1:10" ht="12" customHeight="1" x14ac:dyDescent="0.3">
      <c r="A43" s="38">
        <v>45412</v>
      </c>
      <c r="B43" s="25" t="s">
        <v>379</v>
      </c>
      <c r="C43" s="11" t="s">
        <v>380</v>
      </c>
      <c r="D43" s="12" t="s">
        <v>381</v>
      </c>
      <c r="E43" s="80"/>
      <c r="F43" s="83"/>
      <c r="G43" s="84" t="s">
        <v>382</v>
      </c>
      <c r="H43" s="85">
        <v>1</v>
      </c>
      <c r="I43" s="81">
        <v>546</v>
      </c>
      <c r="J43" s="13">
        <v>0</v>
      </c>
    </row>
    <row r="44" spans="1:10" ht="11.25" customHeight="1" x14ac:dyDescent="0.3">
      <c r="A44" s="38">
        <v>45426</v>
      </c>
      <c r="B44" s="25" t="s">
        <v>383</v>
      </c>
      <c r="C44" s="11" t="s">
        <v>384</v>
      </c>
      <c r="D44" s="12" t="s">
        <v>385</v>
      </c>
      <c r="E44" s="80"/>
      <c r="F44" s="98">
        <v>7.25</v>
      </c>
      <c r="G44" s="10"/>
      <c r="H44" s="82" t="s">
        <v>386</v>
      </c>
      <c r="I44" s="83"/>
      <c r="J44" s="13">
        <v>7.25</v>
      </c>
    </row>
    <row r="45" spans="1:10" ht="11.25" customHeight="1" x14ac:dyDescent="0.3">
      <c r="A45" s="38">
        <v>45435</v>
      </c>
      <c r="B45" s="25" t="s">
        <v>387</v>
      </c>
      <c r="C45" s="11" t="s">
        <v>388</v>
      </c>
      <c r="D45" s="12" t="s">
        <v>389</v>
      </c>
      <c r="E45" s="80"/>
      <c r="F45" s="98">
        <v>3</v>
      </c>
      <c r="G45" s="10"/>
      <c r="H45" s="82" t="s">
        <v>390</v>
      </c>
      <c r="I45" s="83"/>
      <c r="J45" s="13">
        <v>10.25</v>
      </c>
    </row>
    <row r="46" spans="1:10" ht="11.25" customHeight="1" x14ac:dyDescent="0.3">
      <c r="A46" s="38">
        <v>45435</v>
      </c>
      <c r="B46" s="25" t="s">
        <v>391</v>
      </c>
      <c r="C46" s="11" t="s">
        <v>392</v>
      </c>
      <c r="D46" s="12" t="s">
        <v>393</v>
      </c>
      <c r="E46" s="80"/>
      <c r="F46" s="98">
        <v>1.17</v>
      </c>
      <c r="G46" s="10"/>
      <c r="H46" s="82" t="s">
        <v>394</v>
      </c>
      <c r="I46" s="83"/>
      <c r="J46" s="13">
        <v>11.42</v>
      </c>
    </row>
    <row r="47" spans="1:10" ht="12" customHeight="1" x14ac:dyDescent="0.3">
      <c r="A47" s="38">
        <v>45443</v>
      </c>
      <c r="B47" s="88">
        <v>1</v>
      </c>
      <c r="C47" s="11" t="s">
        <v>395</v>
      </c>
      <c r="D47" s="12" t="s">
        <v>396</v>
      </c>
      <c r="E47" s="80"/>
      <c r="F47" s="98">
        <v>0.57999999999999996</v>
      </c>
      <c r="G47" s="10"/>
      <c r="H47" s="82" t="s">
        <v>397</v>
      </c>
      <c r="I47" s="83"/>
      <c r="J47" s="26">
        <v>12</v>
      </c>
    </row>
    <row r="48" spans="1:10" ht="12" customHeight="1" x14ac:dyDescent="0.3">
      <c r="A48" s="38">
        <v>45443</v>
      </c>
      <c r="B48" s="25" t="s">
        <v>398</v>
      </c>
      <c r="C48" s="11" t="s">
        <v>399</v>
      </c>
      <c r="D48" s="12" t="s">
        <v>400</v>
      </c>
      <c r="E48" s="80"/>
      <c r="F48" s="83"/>
      <c r="G48" s="84" t="s">
        <v>401</v>
      </c>
      <c r="H48" s="80"/>
      <c r="I48" s="86">
        <v>12</v>
      </c>
      <c r="J48" s="13">
        <v>0</v>
      </c>
    </row>
    <row r="49" spans="1:10" ht="11.25" customHeight="1" x14ac:dyDescent="0.3">
      <c r="A49" s="38">
        <v>45444</v>
      </c>
      <c r="B49" s="25" t="s">
        <v>402</v>
      </c>
      <c r="C49" s="11" t="s">
        <v>403</v>
      </c>
      <c r="D49" s="12" t="s">
        <v>404</v>
      </c>
      <c r="E49" s="80"/>
      <c r="F49" s="86">
        <v>21.6</v>
      </c>
      <c r="G49" s="10"/>
      <c r="H49" s="82" t="s">
        <v>405</v>
      </c>
      <c r="I49" s="83"/>
      <c r="J49" s="26">
        <v>21.6</v>
      </c>
    </row>
    <row r="50" spans="1:10" ht="11.25" customHeight="1" x14ac:dyDescent="0.3">
      <c r="A50" s="38">
        <v>45455</v>
      </c>
      <c r="B50" s="25" t="s">
        <v>406</v>
      </c>
      <c r="C50" s="11" t="s">
        <v>407</v>
      </c>
      <c r="D50" s="12" t="s">
        <v>408</v>
      </c>
      <c r="E50" s="80"/>
      <c r="F50" s="98">
        <v>3.4</v>
      </c>
      <c r="G50" s="10"/>
      <c r="H50" s="82" t="s">
        <v>409</v>
      </c>
      <c r="I50" s="83"/>
      <c r="J50" s="26">
        <v>25</v>
      </c>
    </row>
    <row r="51" spans="1:10" ht="20.85" customHeight="1" x14ac:dyDescent="0.3">
      <c r="A51" s="40">
        <v>45466</v>
      </c>
      <c r="B51" s="28" t="s">
        <v>410</v>
      </c>
      <c r="C51" s="34" t="s">
        <v>411</v>
      </c>
      <c r="D51" s="35" t="s">
        <v>412</v>
      </c>
      <c r="E51" s="99"/>
      <c r="F51" s="100">
        <v>8.6</v>
      </c>
      <c r="G51" s="19"/>
      <c r="H51" s="101" t="s">
        <v>413</v>
      </c>
      <c r="I51" s="92"/>
      <c r="J51" s="102">
        <v>33.6</v>
      </c>
    </row>
    <row r="52" spans="1:10" ht="12.75" customHeight="1" x14ac:dyDescent="0.3">
      <c r="A52" s="338" t="s">
        <v>414</v>
      </c>
      <c r="B52" s="338"/>
      <c r="C52" s="338"/>
      <c r="D52" s="338"/>
      <c r="E52" s="338"/>
      <c r="F52" s="339">
        <v>45647</v>
      </c>
      <c r="G52" s="339"/>
      <c r="H52" s="339"/>
      <c r="I52" s="340" t="s">
        <v>415</v>
      </c>
      <c r="J52" s="340"/>
    </row>
  </sheetData>
  <mergeCells count="16">
    <mergeCell ref="A1:J1"/>
    <mergeCell ref="A2:J2"/>
    <mergeCell ref="A3:E3"/>
    <mergeCell ref="F3:H3"/>
    <mergeCell ref="I3:J3"/>
    <mergeCell ref="A4:D4"/>
    <mergeCell ref="B5:E5"/>
    <mergeCell ref="F5:H5"/>
    <mergeCell ref="I5:J5"/>
    <mergeCell ref="A18:D18"/>
    <mergeCell ref="B19:E19"/>
    <mergeCell ref="F19:H19"/>
    <mergeCell ref="I19:J19"/>
    <mergeCell ref="A52:E52"/>
    <mergeCell ref="F52:H52"/>
    <mergeCell ref="I52:J52"/>
  </mergeCells>
  <pageMargins left="1.25" right="1.25" top="1" bottom="1" header="0.25" footer="0.2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2"/>
  <sheetViews>
    <sheetView workbookViewId="0"/>
  </sheetViews>
  <sheetFormatPr baseColWidth="10" defaultColWidth="8.88671875" defaultRowHeight="14.4" x14ac:dyDescent="0.3"/>
  <cols>
    <col min="1" max="1" width="8" customWidth="1"/>
    <col min="2" max="2" width="11.88671875" customWidth="1"/>
    <col min="3" max="3" width="6.77734375" customWidth="1"/>
    <col min="4" max="4" width="37.77734375" customWidth="1"/>
    <col min="5" max="5" width="7.109375" customWidth="1"/>
    <col min="6" max="6" width="5.77734375" customWidth="1"/>
    <col min="7" max="7" width="4.88671875" customWidth="1"/>
    <col min="8" max="8" width="7.109375" customWidth="1"/>
    <col min="9" max="9" width="5.88671875" customWidth="1"/>
    <col min="10" max="10" width="14" customWidth="1"/>
  </cols>
  <sheetData>
    <row r="1" spans="1:10" ht="37.65" customHeight="1" x14ac:dyDescent="0.3">
      <c r="A1" s="313" t="s">
        <v>416</v>
      </c>
      <c r="B1" s="313"/>
      <c r="C1" s="313"/>
      <c r="D1" s="313"/>
      <c r="E1" s="313"/>
      <c r="F1" s="313"/>
      <c r="G1" s="313"/>
      <c r="H1" s="313"/>
      <c r="I1" s="313"/>
      <c r="J1" s="313"/>
    </row>
    <row r="2" spans="1:10" ht="11.25" customHeight="1" x14ac:dyDescent="0.3">
      <c r="A2" s="318" t="s">
        <v>417</v>
      </c>
      <c r="B2" s="318"/>
      <c r="C2" s="318"/>
      <c r="D2" s="318"/>
      <c r="E2" s="318"/>
      <c r="F2" s="318"/>
      <c r="G2" s="318"/>
      <c r="H2" s="318"/>
      <c r="I2" s="318"/>
      <c r="J2" s="318"/>
    </row>
    <row r="3" spans="1:10" ht="12" customHeight="1" x14ac:dyDescent="0.3">
      <c r="A3" s="319" t="s">
        <v>418</v>
      </c>
      <c r="B3" s="319"/>
      <c r="C3" s="319"/>
      <c r="D3" s="319"/>
      <c r="E3" s="319"/>
      <c r="F3" s="344"/>
      <c r="G3" s="344"/>
      <c r="H3" s="344"/>
      <c r="I3" s="345" t="s">
        <v>419</v>
      </c>
      <c r="J3" s="345"/>
    </row>
    <row r="4" spans="1:10" ht="10.35" customHeight="1" x14ac:dyDescent="0.3">
      <c r="A4" s="38">
        <v>45468</v>
      </c>
      <c r="B4" s="39" t="s">
        <v>420</v>
      </c>
      <c r="C4" s="11" t="s">
        <v>421</v>
      </c>
      <c r="D4" s="12" t="s">
        <v>422</v>
      </c>
      <c r="E4" s="80"/>
      <c r="F4" s="98">
        <v>51.88</v>
      </c>
      <c r="G4" s="10"/>
      <c r="H4" s="105" t="s">
        <v>423</v>
      </c>
      <c r="I4" s="83"/>
      <c r="J4" s="13">
        <v>85.48</v>
      </c>
    </row>
    <row r="5" spans="1:10" ht="11.25" customHeight="1" x14ac:dyDescent="0.3">
      <c r="A5" s="38">
        <v>45469</v>
      </c>
      <c r="B5" s="25" t="s">
        <v>424</v>
      </c>
      <c r="C5" s="11" t="s">
        <v>425</v>
      </c>
      <c r="D5" s="12" t="s">
        <v>426</v>
      </c>
      <c r="E5" s="80"/>
      <c r="F5" s="98">
        <v>11.33</v>
      </c>
      <c r="G5" s="10"/>
      <c r="H5" s="82" t="s">
        <v>427</v>
      </c>
      <c r="I5" s="83"/>
      <c r="J5" s="13">
        <v>96.81</v>
      </c>
    </row>
    <row r="6" spans="1:10" ht="12" customHeight="1" x14ac:dyDescent="0.3">
      <c r="A6" s="38">
        <v>45473</v>
      </c>
      <c r="B6" s="25" t="s">
        <v>428</v>
      </c>
      <c r="C6" s="11" t="s">
        <v>429</v>
      </c>
      <c r="D6" s="12" t="s">
        <v>430</v>
      </c>
      <c r="E6" s="80"/>
      <c r="F6" s="83"/>
      <c r="G6" s="84" t="s">
        <v>431</v>
      </c>
      <c r="H6" s="80"/>
      <c r="I6" s="86">
        <v>45</v>
      </c>
      <c r="J6" s="13">
        <v>51.81</v>
      </c>
    </row>
    <row r="7" spans="1:10" ht="11.25" customHeight="1" x14ac:dyDescent="0.3">
      <c r="A7" s="38">
        <v>45473</v>
      </c>
      <c r="B7" s="88">
        <v>2</v>
      </c>
      <c r="C7" s="11" t="s">
        <v>432</v>
      </c>
      <c r="D7" s="12" t="s">
        <v>433</v>
      </c>
      <c r="E7" s="80"/>
      <c r="F7" s="98">
        <v>7.0000000000000007E-2</v>
      </c>
      <c r="G7" s="10"/>
      <c r="H7" s="82" t="s">
        <v>434</v>
      </c>
      <c r="I7" s="83"/>
      <c r="J7" s="13">
        <v>51.88</v>
      </c>
    </row>
    <row r="8" spans="1:10" ht="12" customHeight="1" x14ac:dyDescent="0.3">
      <c r="A8" s="38">
        <v>45481</v>
      </c>
      <c r="B8" s="25" t="s">
        <v>435</v>
      </c>
      <c r="C8" s="11" t="s">
        <v>436</v>
      </c>
      <c r="D8" s="12" t="s">
        <v>437</v>
      </c>
      <c r="E8" s="80"/>
      <c r="F8" s="81">
        <v>175</v>
      </c>
      <c r="G8" s="10"/>
      <c r="H8" s="82" t="s">
        <v>438</v>
      </c>
      <c r="I8" s="83"/>
      <c r="J8" s="13">
        <v>226.88</v>
      </c>
    </row>
    <row r="9" spans="1:10" ht="12" customHeight="1" x14ac:dyDescent="0.3">
      <c r="A9" s="38">
        <v>45488</v>
      </c>
      <c r="B9" s="25" t="s">
        <v>439</v>
      </c>
      <c r="C9" s="11" t="s">
        <v>440</v>
      </c>
      <c r="D9" s="12" t="s">
        <v>441</v>
      </c>
      <c r="E9" s="80"/>
      <c r="F9" s="98">
        <v>4.51</v>
      </c>
      <c r="G9" s="10"/>
      <c r="H9" s="82" t="s">
        <v>442</v>
      </c>
      <c r="I9" s="83"/>
      <c r="J9" s="13">
        <v>231.39</v>
      </c>
    </row>
    <row r="10" spans="1:10" ht="11.25" customHeight="1" x14ac:dyDescent="0.3">
      <c r="A10" s="38">
        <v>45492</v>
      </c>
      <c r="B10" s="25" t="s">
        <v>443</v>
      </c>
      <c r="C10" s="11" t="s">
        <v>444</v>
      </c>
      <c r="D10" s="12" t="s">
        <v>445</v>
      </c>
      <c r="E10" s="80"/>
      <c r="F10" s="81">
        <v>448</v>
      </c>
      <c r="G10" s="10"/>
      <c r="H10" s="82" t="s">
        <v>446</v>
      </c>
      <c r="I10" s="83"/>
      <c r="J10" s="13">
        <v>679.39</v>
      </c>
    </row>
    <row r="11" spans="1:10" ht="11.25" customHeight="1" x14ac:dyDescent="0.3">
      <c r="A11" s="38">
        <v>45517</v>
      </c>
      <c r="B11" s="25" t="s">
        <v>447</v>
      </c>
      <c r="C11" s="11" t="s">
        <v>448</v>
      </c>
      <c r="D11" s="12" t="s">
        <v>449</v>
      </c>
      <c r="E11" s="80"/>
      <c r="F11" s="98">
        <v>1.36</v>
      </c>
      <c r="G11" s="10"/>
      <c r="H11" s="82" t="s">
        <v>450</v>
      </c>
      <c r="I11" s="83"/>
      <c r="J11" s="13">
        <v>680.75</v>
      </c>
    </row>
    <row r="12" spans="1:10" ht="11.25" customHeight="1" x14ac:dyDescent="0.3">
      <c r="A12" s="38">
        <v>45535</v>
      </c>
      <c r="B12" s="25" t="s">
        <v>451</v>
      </c>
      <c r="C12" s="11" t="s">
        <v>452</v>
      </c>
      <c r="D12" s="12" t="s">
        <v>453</v>
      </c>
      <c r="E12" s="80"/>
      <c r="F12" s="83"/>
      <c r="G12" s="84" t="s">
        <v>454</v>
      </c>
      <c r="H12" s="80"/>
      <c r="I12" s="81">
        <v>629</v>
      </c>
      <c r="J12" s="13">
        <v>51.75</v>
      </c>
    </row>
    <row r="13" spans="1:10" ht="12" customHeight="1" x14ac:dyDescent="0.3">
      <c r="A13" s="38">
        <v>45535</v>
      </c>
      <c r="B13" s="88">
        <v>1</v>
      </c>
      <c r="C13" s="11" t="s">
        <v>455</v>
      </c>
      <c r="D13" s="12" t="s">
        <v>456</v>
      </c>
      <c r="E13" s="80"/>
      <c r="F13" s="98">
        <v>0.13</v>
      </c>
      <c r="G13" s="10"/>
      <c r="H13" s="82" t="s">
        <v>457</v>
      </c>
      <c r="I13" s="83"/>
      <c r="J13" s="13">
        <v>51.88</v>
      </c>
    </row>
    <row r="14" spans="1:10" ht="11.25" customHeight="1" x14ac:dyDescent="0.3">
      <c r="A14" s="38">
        <v>45538</v>
      </c>
      <c r="B14" s="25" t="s">
        <v>458</v>
      </c>
      <c r="C14" s="11" t="s">
        <v>459</v>
      </c>
      <c r="D14" s="106" t="s">
        <v>460</v>
      </c>
      <c r="E14" s="80"/>
      <c r="F14" s="98">
        <v>4</v>
      </c>
      <c r="G14" s="10"/>
      <c r="H14" s="82" t="s">
        <v>461</v>
      </c>
      <c r="I14" s="83"/>
      <c r="J14" s="13">
        <v>55.88</v>
      </c>
    </row>
    <row r="15" spans="1:10" ht="12" customHeight="1" x14ac:dyDescent="0.3">
      <c r="A15" s="38">
        <v>45544</v>
      </c>
      <c r="B15" s="88">
        <v>7469110</v>
      </c>
      <c r="C15" s="11" t="s">
        <v>462</v>
      </c>
      <c r="D15" s="12" t="s">
        <v>463</v>
      </c>
      <c r="E15" s="80"/>
      <c r="F15" s="98">
        <v>3.5</v>
      </c>
      <c r="G15" s="10"/>
      <c r="H15" s="82" t="s">
        <v>464</v>
      </c>
      <c r="I15" s="83"/>
      <c r="J15" s="13">
        <v>59.38</v>
      </c>
    </row>
    <row r="16" spans="1:10" ht="12" customHeight="1" x14ac:dyDescent="0.3">
      <c r="A16" s="38">
        <v>45545</v>
      </c>
      <c r="B16" s="25" t="s">
        <v>465</v>
      </c>
      <c r="C16" s="11" t="s">
        <v>466</v>
      </c>
      <c r="D16" s="106" t="s">
        <v>467</v>
      </c>
      <c r="E16" s="80"/>
      <c r="F16" s="98">
        <v>1.91</v>
      </c>
      <c r="G16" s="10"/>
      <c r="H16" s="82" t="s">
        <v>468</v>
      </c>
      <c r="I16" s="83"/>
      <c r="J16" s="13">
        <v>61.29</v>
      </c>
    </row>
    <row r="17" spans="1:10" ht="11.25" customHeight="1" x14ac:dyDescent="0.3">
      <c r="A17" s="38">
        <v>45548</v>
      </c>
      <c r="B17" s="25" t="s">
        <v>469</v>
      </c>
      <c r="C17" s="11" t="s">
        <v>470</v>
      </c>
      <c r="D17" s="106" t="s">
        <v>471</v>
      </c>
      <c r="E17" s="80"/>
      <c r="F17" s="98">
        <v>70.48</v>
      </c>
      <c r="G17" s="10"/>
      <c r="H17" s="82" t="s">
        <v>472</v>
      </c>
      <c r="I17" s="83"/>
      <c r="J17" s="13">
        <v>131.77000000000001</v>
      </c>
    </row>
    <row r="18" spans="1:10" ht="11.25" customHeight="1" x14ac:dyDescent="0.3">
      <c r="A18" s="38">
        <v>45565</v>
      </c>
      <c r="B18" s="25" t="s">
        <v>473</v>
      </c>
      <c r="C18" s="11" t="s">
        <v>474</v>
      </c>
      <c r="D18" s="12" t="s">
        <v>475</v>
      </c>
      <c r="E18" s="80"/>
      <c r="F18" s="83"/>
      <c r="G18" s="10"/>
      <c r="H18" s="89">
        <v>175</v>
      </c>
      <c r="I18" s="83"/>
      <c r="J18" s="13">
        <v>306.77</v>
      </c>
    </row>
    <row r="19" spans="1:10" ht="11.25" customHeight="1" x14ac:dyDescent="0.3">
      <c r="A19" s="38">
        <v>45565</v>
      </c>
      <c r="B19" s="25" t="s">
        <v>476</v>
      </c>
      <c r="C19" s="11" t="s">
        <v>477</v>
      </c>
      <c r="D19" s="12" t="s">
        <v>478</v>
      </c>
      <c r="E19" s="80"/>
      <c r="F19" s="83"/>
      <c r="G19" s="84" t="s">
        <v>479</v>
      </c>
      <c r="H19" s="80"/>
      <c r="I19" s="81">
        <v>132</v>
      </c>
      <c r="J19" s="13">
        <v>174.77</v>
      </c>
    </row>
    <row r="20" spans="1:10" ht="12" customHeight="1" x14ac:dyDescent="0.3">
      <c r="A20" s="38">
        <v>45565</v>
      </c>
      <c r="B20" s="10"/>
      <c r="C20" s="11" t="s">
        <v>480</v>
      </c>
      <c r="D20" s="12" t="s">
        <v>481</v>
      </c>
      <c r="E20" s="80"/>
      <c r="F20" s="98">
        <v>0.23</v>
      </c>
      <c r="G20" s="10"/>
      <c r="H20" s="82" t="s">
        <v>482</v>
      </c>
      <c r="I20" s="83"/>
      <c r="J20" s="97">
        <v>175</v>
      </c>
    </row>
    <row r="21" spans="1:10" ht="12" customHeight="1" x14ac:dyDescent="0.3">
      <c r="A21" s="38">
        <v>45576</v>
      </c>
      <c r="B21" s="88">
        <v>10210863920</v>
      </c>
      <c r="C21" s="11" t="s">
        <v>483</v>
      </c>
      <c r="D21" s="12" t="s">
        <v>484</v>
      </c>
      <c r="E21" s="80"/>
      <c r="F21" s="83"/>
      <c r="G21" s="10"/>
      <c r="H21" s="107">
        <v>7.08</v>
      </c>
      <c r="I21" s="83"/>
      <c r="J21" s="13">
        <v>182.08</v>
      </c>
    </row>
    <row r="22" spans="1:10" ht="12" customHeight="1" x14ac:dyDescent="0.3">
      <c r="A22" s="38">
        <v>45594</v>
      </c>
      <c r="B22" s="108">
        <v>24.306000000000001</v>
      </c>
      <c r="C22" s="11" t="s">
        <v>485</v>
      </c>
      <c r="D22" s="12" t="s">
        <v>486</v>
      </c>
      <c r="E22" s="80"/>
      <c r="F22" s="83"/>
      <c r="G22" s="10"/>
      <c r="H22" s="89">
        <v>700</v>
      </c>
      <c r="I22" s="83"/>
      <c r="J22" s="13">
        <v>882.08</v>
      </c>
    </row>
    <row r="23" spans="1:10" ht="12" customHeight="1" x14ac:dyDescent="0.3">
      <c r="A23" s="38">
        <v>45596</v>
      </c>
      <c r="B23" s="25" t="s">
        <v>487</v>
      </c>
      <c r="C23" s="11" t="s">
        <v>488</v>
      </c>
      <c r="D23" s="12" t="s">
        <v>489</v>
      </c>
      <c r="E23" s="80"/>
      <c r="F23" s="83"/>
      <c r="G23" s="10"/>
      <c r="H23" s="80"/>
      <c r="I23" s="81">
        <v>882</v>
      </c>
      <c r="J23" s="13">
        <v>0.08</v>
      </c>
    </row>
    <row r="24" spans="1:10" ht="12" customHeight="1" x14ac:dyDescent="0.3">
      <c r="A24" s="38">
        <v>45600</v>
      </c>
      <c r="B24" s="25" t="s">
        <v>490</v>
      </c>
      <c r="C24" s="11" t="s">
        <v>491</v>
      </c>
      <c r="D24" s="12" t="s">
        <v>492</v>
      </c>
      <c r="E24" s="80"/>
      <c r="F24" s="83"/>
      <c r="G24" s="10"/>
      <c r="H24" s="89">
        <v>126</v>
      </c>
      <c r="I24" s="83"/>
      <c r="J24" s="13">
        <v>126.08</v>
      </c>
    </row>
    <row r="25" spans="1:10" ht="11.25" customHeight="1" x14ac:dyDescent="0.3">
      <c r="A25" s="38">
        <v>45606</v>
      </c>
      <c r="B25" s="25" t="s">
        <v>493</v>
      </c>
      <c r="C25" s="11" t="s">
        <v>494</v>
      </c>
      <c r="D25" s="12" t="s">
        <v>495</v>
      </c>
      <c r="E25" s="80"/>
      <c r="F25" s="83"/>
      <c r="G25" s="10"/>
      <c r="H25" s="107">
        <v>4.01</v>
      </c>
      <c r="I25" s="83"/>
      <c r="J25" s="13">
        <v>130.09</v>
      </c>
    </row>
    <row r="26" spans="1:10" ht="12" customHeight="1" x14ac:dyDescent="0.3">
      <c r="A26" s="90">
        <v>45626</v>
      </c>
      <c r="B26" s="28" t="s">
        <v>496</v>
      </c>
      <c r="C26" s="17" t="s">
        <v>497</v>
      </c>
      <c r="D26" s="18" t="s">
        <v>498</v>
      </c>
      <c r="E26" s="99"/>
      <c r="F26" s="92"/>
      <c r="G26" s="19"/>
      <c r="H26" s="99"/>
      <c r="I26" s="109">
        <v>126</v>
      </c>
      <c r="J26" s="21">
        <v>4.09</v>
      </c>
    </row>
    <row r="27" spans="1:10" ht="13.65" customHeight="1" x14ac:dyDescent="0.3">
      <c r="A27" s="341" t="s">
        <v>499</v>
      </c>
      <c r="B27" s="341"/>
      <c r="C27" s="341"/>
      <c r="D27" s="341"/>
      <c r="E27" s="72">
        <v>4</v>
      </c>
      <c r="F27" s="73">
        <v>529.41</v>
      </c>
      <c r="G27" s="23"/>
      <c r="H27" s="72">
        <v>4</v>
      </c>
      <c r="I27" s="73">
        <v>525.32000000000005</v>
      </c>
      <c r="J27" s="22">
        <v>4.09</v>
      </c>
    </row>
    <row r="28" spans="1:10" ht="11.25" customHeight="1" x14ac:dyDescent="0.3">
      <c r="A28" s="74" t="s">
        <v>500</v>
      </c>
      <c r="B28" s="335" t="s">
        <v>501</v>
      </c>
      <c r="C28" s="335"/>
      <c r="D28" s="335"/>
      <c r="E28" s="335"/>
      <c r="F28" s="336"/>
      <c r="G28" s="336"/>
      <c r="H28" s="336"/>
      <c r="I28" s="337"/>
      <c r="J28" s="337"/>
    </row>
    <row r="29" spans="1:10" ht="11.25" customHeight="1" x14ac:dyDescent="0.3">
      <c r="A29" s="38">
        <v>45545</v>
      </c>
      <c r="B29" s="4">
        <v>10208584341</v>
      </c>
      <c r="C29" s="5" t="s">
        <v>502</v>
      </c>
      <c r="D29" s="6" t="s">
        <v>503</v>
      </c>
      <c r="E29" s="75"/>
      <c r="F29" s="95">
        <v>0.98</v>
      </c>
      <c r="G29" s="8"/>
      <c r="H29" s="96" t="s">
        <v>504</v>
      </c>
      <c r="I29" s="76"/>
      <c r="J29" s="7">
        <v>0.98</v>
      </c>
    </row>
    <row r="30" spans="1:10" ht="12" customHeight="1" x14ac:dyDescent="0.3">
      <c r="A30" s="38">
        <v>45565</v>
      </c>
      <c r="B30" s="25" t="s">
        <v>505</v>
      </c>
      <c r="C30" s="11" t="s">
        <v>506</v>
      </c>
      <c r="D30" s="12" t="s">
        <v>507</v>
      </c>
      <c r="E30" s="80"/>
      <c r="F30" s="83"/>
      <c r="G30" s="84" t="s">
        <v>508</v>
      </c>
      <c r="H30" s="80"/>
      <c r="I30" s="98">
        <v>1</v>
      </c>
      <c r="J30" s="13">
        <v>-0.02</v>
      </c>
    </row>
    <row r="31" spans="1:10" ht="12" customHeight="1" x14ac:dyDescent="0.3">
      <c r="A31" s="38">
        <v>45565</v>
      </c>
      <c r="B31" s="10"/>
      <c r="C31" s="11" t="s">
        <v>509</v>
      </c>
      <c r="D31" s="12" t="s">
        <v>510</v>
      </c>
      <c r="E31" s="80"/>
      <c r="F31" s="98">
        <v>0.02</v>
      </c>
      <c r="G31" s="10"/>
      <c r="H31" s="82" t="s">
        <v>511</v>
      </c>
      <c r="I31" s="83"/>
      <c r="J31" s="13">
        <v>0</v>
      </c>
    </row>
    <row r="32" spans="1:10" ht="12" customHeight="1" x14ac:dyDescent="0.3">
      <c r="A32" s="38">
        <v>45576</v>
      </c>
      <c r="B32" s="88">
        <v>10210863920</v>
      </c>
      <c r="C32" s="11" t="s">
        <v>512</v>
      </c>
      <c r="D32" s="12" t="s">
        <v>513</v>
      </c>
      <c r="E32" s="80"/>
      <c r="F32" s="83"/>
      <c r="G32" s="10"/>
      <c r="H32" s="107">
        <v>0.99</v>
      </c>
      <c r="I32" s="83"/>
      <c r="J32" s="13">
        <v>0.99</v>
      </c>
    </row>
    <row r="33" spans="1:10" ht="11.25" customHeight="1" x14ac:dyDescent="0.3">
      <c r="A33" s="38">
        <v>45596</v>
      </c>
      <c r="B33" s="25" t="s">
        <v>514</v>
      </c>
      <c r="C33" s="11" t="s">
        <v>515</v>
      </c>
      <c r="D33" s="12" t="s">
        <v>516</v>
      </c>
      <c r="E33" s="80"/>
      <c r="F33" s="83"/>
      <c r="G33" s="10"/>
      <c r="H33" s="80"/>
      <c r="I33" s="98">
        <v>1</v>
      </c>
      <c r="J33" s="13">
        <v>-0.01</v>
      </c>
    </row>
    <row r="34" spans="1:10" ht="12" customHeight="1" x14ac:dyDescent="0.3">
      <c r="A34" s="90">
        <v>45606</v>
      </c>
      <c r="B34" s="28" t="s">
        <v>517</v>
      </c>
      <c r="C34" s="17" t="s">
        <v>518</v>
      </c>
      <c r="D34" s="18" t="s">
        <v>519</v>
      </c>
      <c r="E34" s="99"/>
      <c r="F34" s="92"/>
      <c r="G34" s="19"/>
      <c r="H34" s="110">
        <v>0.99</v>
      </c>
      <c r="I34" s="92"/>
      <c r="J34" s="21">
        <v>0.98</v>
      </c>
    </row>
    <row r="35" spans="1:10" ht="13.65" customHeight="1" x14ac:dyDescent="0.3">
      <c r="A35" s="341" t="s">
        <v>520</v>
      </c>
      <c r="B35" s="341"/>
      <c r="C35" s="341"/>
      <c r="D35" s="341"/>
      <c r="E35" s="111"/>
      <c r="F35" s="73">
        <v>2.98</v>
      </c>
      <c r="G35" s="23"/>
      <c r="H35" s="111"/>
      <c r="I35" s="73">
        <v>2</v>
      </c>
      <c r="J35" s="22">
        <v>0.98</v>
      </c>
    </row>
    <row r="36" spans="1:10" ht="11.25" customHeight="1" x14ac:dyDescent="0.3">
      <c r="A36" s="74" t="s">
        <v>521</v>
      </c>
      <c r="B36" s="335" t="s">
        <v>522</v>
      </c>
      <c r="C36" s="335"/>
      <c r="D36" s="335"/>
      <c r="E36" s="335"/>
      <c r="F36" s="336"/>
      <c r="G36" s="336"/>
      <c r="H36" s="336"/>
      <c r="I36" s="337"/>
      <c r="J36" s="337"/>
    </row>
    <row r="37" spans="1:10" ht="11.25" customHeight="1" x14ac:dyDescent="0.3">
      <c r="A37" s="38">
        <v>45382</v>
      </c>
      <c r="B37" s="24" t="s">
        <v>523</v>
      </c>
      <c r="C37" s="5" t="s">
        <v>524</v>
      </c>
      <c r="D37" s="6" t="s">
        <v>525</v>
      </c>
      <c r="E37" s="75"/>
      <c r="F37" s="78">
        <v>410</v>
      </c>
      <c r="G37" s="8"/>
      <c r="H37" s="96" t="s">
        <v>526</v>
      </c>
      <c r="I37" s="76"/>
      <c r="J37" s="112">
        <v>410</v>
      </c>
    </row>
    <row r="38" spans="1:10" ht="11.25" customHeight="1" x14ac:dyDescent="0.3">
      <c r="A38" s="38">
        <v>45412</v>
      </c>
      <c r="B38" s="25" t="s">
        <v>527</v>
      </c>
      <c r="C38" s="11" t="s">
        <v>528</v>
      </c>
      <c r="D38" s="12" t="s">
        <v>529</v>
      </c>
      <c r="E38" s="80"/>
      <c r="F38" s="83"/>
      <c r="G38" s="84" t="s">
        <v>530</v>
      </c>
      <c r="H38" s="80"/>
      <c r="I38" s="81">
        <v>410</v>
      </c>
      <c r="J38" s="13">
        <v>0</v>
      </c>
    </row>
    <row r="39" spans="1:10" ht="11.25" customHeight="1" x14ac:dyDescent="0.3">
      <c r="A39" s="38">
        <v>45443</v>
      </c>
      <c r="B39" s="25" t="s">
        <v>531</v>
      </c>
      <c r="C39" s="11" t="s">
        <v>532</v>
      </c>
      <c r="D39" s="12" t="s">
        <v>533</v>
      </c>
      <c r="E39" s="80"/>
      <c r="F39" s="86">
        <v>12</v>
      </c>
      <c r="G39" s="10"/>
      <c r="H39" s="82" t="s">
        <v>534</v>
      </c>
      <c r="I39" s="83"/>
      <c r="J39" s="26">
        <v>12</v>
      </c>
    </row>
    <row r="40" spans="1:10" ht="12" customHeight="1" x14ac:dyDescent="0.3">
      <c r="A40" s="38">
        <v>45473</v>
      </c>
      <c r="B40" s="25" t="s">
        <v>535</v>
      </c>
      <c r="C40" s="11" t="s">
        <v>536</v>
      </c>
      <c r="D40" s="12" t="s">
        <v>537</v>
      </c>
      <c r="E40" s="80"/>
      <c r="F40" s="83"/>
      <c r="G40" s="84" t="s">
        <v>538</v>
      </c>
      <c r="H40" s="80"/>
      <c r="I40" s="86">
        <v>12</v>
      </c>
      <c r="J40" s="13">
        <v>0</v>
      </c>
    </row>
    <row r="41" spans="1:10" ht="12" customHeight="1" x14ac:dyDescent="0.3">
      <c r="A41" s="38">
        <v>45473</v>
      </c>
      <c r="B41" s="25" t="s">
        <v>539</v>
      </c>
      <c r="C41" s="11" t="s">
        <v>540</v>
      </c>
      <c r="D41" s="12" t="s">
        <v>541</v>
      </c>
      <c r="E41" s="80"/>
      <c r="F41" s="98">
        <v>2</v>
      </c>
      <c r="G41" s="10"/>
      <c r="H41" s="82" t="s">
        <v>542</v>
      </c>
      <c r="I41" s="83"/>
      <c r="J41" s="13">
        <v>2</v>
      </c>
    </row>
    <row r="42" spans="1:10" ht="11.25" customHeight="1" x14ac:dyDescent="0.3">
      <c r="A42" s="38">
        <v>45504</v>
      </c>
      <c r="B42" s="25" t="s">
        <v>543</v>
      </c>
      <c r="C42" s="11" t="s">
        <v>544</v>
      </c>
      <c r="D42" s="12" t="s">
        <v>545</v>
      </c>
      <c r="E42" s="80"/>
      <c r="F42" s="83"/>
      <c r="G42" s="84" t="s">
        <v>546</v>
      </c>
      <c r="H42" s="80"/>
      <c r="I42" s="98">
        <v>2</v>
      </c>
      <c r="J42" s="13">
        <v>0</v>
      </c>
    </row>
    <row r="43" spans="1:10" ht="12" customHeight="1" x14ac:dyDescent="0.3">
      <c r="A43" s="38">
        <v>45504</v>
      </c>
      <c r="B43" s="25" t="s">
        <v>547</v>
      </c>
      <c r="C43" s="11" t="s">
        <v>548</v>
      </c>
      <c r="D43" s="12" t="s">
        <v>549</v>
      </c>
      <c r="E43" s="80"/>
      <c r="F43" s="98">
        <v>2</v>
      </c>
      <c r="G43" s="10"/>
      <c r="H43" s="82" t="s">
        <v>550</v>
      </c>
      <c r="I43" s="83"/>
      <c r="J43" s="13">
        <v>2</v>
      </c>
    </row>
    <row r="44" spans="1:10" ht="11.25" customHeight="1" x14ac:dyDescent="0.3">
      <c r="A44" s="38">
        <v>45535</v>
      </c>
      <c r="B44" s="25" t="s">
        <v>551</v>
      </c>
      <c r="C44" s="11" t="s">
        <v>552</v>
      </c>
      <c r="D44" s="12" t="s">
        <v>553</v>
      </c>
      <c r="E44" s="80"/>
      <c r="F44" s="83"/>
      <c r="G44" s="84" t="s">
        <v>554</v>
      </c>
      <c r="H44" s="80"/>
      <c r="I44" s="98">
        <v>2</v>
      </c>
      <c r="J44" s="13">
        <v>0</v>
      </c>
    </row>
    <row r="45" spans="1:10" ht="11.25" customHeight="1" x14ac:dyDescent="0.3">
      <c r="A45" s="38">
        <v>45565</v>
      </c>
      <c r="B45" s="25" t="s">
        <v>555</v>
      </c>
      <c r="C45" s="11" t="s">
        <v>556</v>
      </c>
      <c r="D45" s="12" t="s">
        <v>557</v>
      </c>
      <c r="E45" s="80"/>
      <c r="F45" s="86">
        <v>78</v>
      </c>
      <c r="G45" s="10"/>
      <c r="H45" s="82" t="s">
        <v>558</v>
      </c>
      <c r="I45" s="83"/>
      <c r="J45" s="26">
        <v>78</v>
      </c>
    </row>
    <row r="46" spans="1:10" ht="11.25" customHeight="1" x14ac:dyDescent="0.3">
      <c r="A46" s="38">
        <v>45596</v>
      </c>
      <c r="B46" s="25" t="s">
        <v>559</v>
      </c>
      <c r="C46" s="11" t="s">
        <v>560</v>
      </c>
      <c r="D46" s="12" t="s">
        <v>561</v>
      </c>
      <c r="E46" s="80"/>
      <c r="F46" s="83"/>
      <c r="G46" s="84" t="s">
        <v>562</v>
      </c>
      <c r="H46" s="80"/>
      <c r="I46" s="86">
        <v>78</v>
      </c>
      <c r="J46" s="13">
        <v>0</v>
      </c>
    </row>
    <row r="47" spans="1:10" ht="12.75" customHeight="1" x14ac:dyDescent="0.3">
      <c r="A47" s="90">
        <v>45626</v>
      </c>
      <c r="B47" s="28" t="s">
        <v>563</v>
      </c>
      <c r="C47" s="17" t="s">
        <v>564</v>
      </c>
      <c r="D47" s="18" t="s">
        <v>565</v>
      </c>
      <c r="E47" s="99"/>
      <c r="F47" s="92"/>
      <c r="G47" s="19"/>
      <c r="H47" s="93">
        <v>126</v>
      </c>
      <c r="I47" s="92"/>
      <c r="J47" s="29">
        <v>126</v>
      </c>
    </row>
    <row r="48" spans="1:10" ht="13.65" customHeight="1" x14ac:dyDescent="0.3">
      <c r="A48" s="341" t="s">
        <v>566</v>
      </c>
      <c r="B48" s="341"/>
      <c r="C48" s="341"/>
      <c r="D48" s="341"/>
      <c r="E48" s="111"/>
      <c r="F48" s="94">
        <v>630</v>
      </c>
      <c r="G48" s="23"/>
      <c r="H48" s="111"/>
      <c r="I48" s="94">
        <v>504</v>
      </c>
      <c r="J48" s="30">
        <v>126</v>
      </c>
    </row>
    <row r="49" spans="1:10" ht="11.25" customHeight="1" x14ac:dyDescent="0.3">
      <c r="A49" s="113" t="s">
        <v>567</v>
      </c>
      <c r="B49" s="335" t="s">
        <v>568</v>
      </c>
      <c r="C49" s="335"/>
      <c r="D49" s="335"/>
      <c r="E49" s="335"/>
      <c r="F49" s="336"/>
      <c r="G49" s="336"/>
      <c r="H49" s="336"/>
      <c r="I49" s="337"/>
      <c r="J49" s="337"/>
    </row>
    <row r="50" spans="1:10" ht="11.25" customHeight="1" x14ac:dyDescent="0.3">
      <c r="A50" s="114">
        <v>45294</v>
      </c>
      <c r="B50" s="24" t="s">
        <v>569</v>
      </c>
      <c r="C50" s="5" t="s">
        <v>570</v>
      </c>
      <c r="D50" s="6" t="s">
        <v>571</v>
      </c>
      <c r="E50" s="75"/>
      <c r="F50" s="76"/>
      <c r="G50" s="77" t="s">
        <v>572</v>
      </c>
      <c r="H50" s="115">
        <v>31</v>
      </c>
      <c r="I50" s="78">
        <v>0</v>
      </c>
      <c r="J50" s="116">
        <v>-31000</v>
      </c>
    </row>
    <row r="51" spans="1:10" ht="17.55" customHeight="1" x14ac:dyDescent="0.3">
      <c r="A51" s="117">
        <v>45294</v>
      </c>
      <c r="B51" s="28" t="s">
        <v>573</v>
      </c>
      <c r="C51" s="34" t="s">
        <v>574</v>
      </c>
      <c r="D51" s="35" t="s">
        <v>575</v>
      </c>
      <c r="E51" s="99"/>
      <c r="F51" s="92"/>
      <c r="G51" s="20" t="s">
        <v>576</v>
      </c>
      <c r="H51" s="118">
        <v>2</v>
      </c>
      <c r="I51" s="119">
        <v>400</v>
      </c>
      <c r="J51" s="36">
        <v>-33400</v>
      </c>
    </row>
    <row r="52" spans="1:10" ht="12.75" customHeight="1" x14ac:dyDescent="0.3">
      <c r="A52" s="338" t="s">
        <v>577</v>
      </c>
      <c r="B52" s="338"/>
      <c r="C52" s="338"/>
      <c r="D52" s="338"/>
      <c r="E52" s="338"/>
      <c r="F52" s="339">
        <v>45647</v>
      </c>
      <c r="G52" s="339"/>
      <c r="H52" s="339"/>
      <c r="I52" s="340" t="s">
        <v>578</v>
      </c>
      <c r="J52" s="340"/>
    </row>
  </sheetData>
  <mergeCells count="20">
    <mergeCell ref="A1:J1"/>
    <mergeCell ref="A2:J2"/>
    <mergeCell ref="A3:E3"/>
    <mergeCell ref="F3:H3"/>
    <mergeCell ref="I3:J3"/>
    <mergeCell ref="A27:D27"/>
    <mergeCell ref="B28:E28"/>
    <mergeCell ref="F28:H28"/>
    <mergeCell ref="I28:J28"/>
    <mergeCell ref="A35:D35"/>
    <mergeCell ref="A52:E52"/>
    <mergeCell ref="F52:H52"/>
    <mergeCell ref="I52:J52"/>
    <mergeCell ref="B36:E36"/>
    <mergeCell ref="F36:H36"/>
    <mergeCell ref="I36:J36"/>
    <mergeCell ref="A48:D48"/>
    <mergeCell ref="B49:E49"/>
    <mergeCell ref="F49:H49"/>
    <mergeCell ref="I49:J49"/>
  </mergeCells>
  <hyperlinks>
    <hyperlink ref="D14" r:id="rId1" xr:uid="{00000000-0004-0000-0500-000000000000}"/>
    <hyperlink ref="D16" r:id="rId2" xr:uid="{00000000-0004-0000-0500-000001000000}"/>
    <hyperlink ref="D17" r:id="rId3" xr:uid="{00000000-0004-0000-0500-000002000000}"/>
  </hyperlinks>
  <pageMargins left="1.25" right="1.25" top="1" bottom="1" header="0.25" footer="0.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J54"/>
  <sheetViews>
    <sheetView workbookViewId="0"/>
  </sheetViews>
  <sheetFormatPr baseColWidth="10" defaultColWidth="8.88671875" defaultRowHeight="14.4" x14ac:dyDescent="0.3"/>
  <cols>
    <col min="1" max="1" width="7.6640625" customWidth="1"/>
    <col min="2" max="2" width="11.88671875" customWidth="1"/>
    <col min="3" max="3" width="6.77734375" customWidth="1"/>
    <col min="4" max="4" width="37.77734375" customWidth="1"/>
    <col min="5" max="5" width="7.109375" customWidth="1"/>
    <col min="6" max="6" width="5.77734375" customWidth="1"/>
    <col min="7" max="7" width="4.88671875" customWidth="1"/>
    <col min="8" max="8" width="7.109375" customWidth="1"/>
    <col min="9" max="9" width="5.88671875" customWidth="1"/>
    <col min="10" max="10" width="14" customWidth="1"/>
  </cols>
  <sheetData>
    <row r="3" spans="1:10" ht="11.25" customHeight="1" x14ac:dyDescent="0.3">
      <c r="A3" s="350" t="s">
        <v>579</v>
      </c>
      <c r="B3" s="350"/>
      <c r="C3" s="350"/>
      <c r="D3" s="350"/>
      <c r="E3" s="350"/>
      <c r="F3" s="351" t="s">
        <v>580</v>
      </c>
      <c r="G3" s="351"/>
      <c r="H3" s="351"/>
      <c r="I3" s="351"/>
      <c r="J3" s="351"/>
    </row>
    <row r="4" spans="1:10" ht="11.25" customHeight="1" x14ac:dyDescent="0.3">
      <c r="A4" s="352" t="s">
        <v>581</v>
      </c>
      <c r="B4" s="352"/>
      <c r="C4" s="352"/>
      <c r="D4" s="352"/>
      <c r="E4" s="352"/>
      <c r="F4" s="352"/>
      <c r="G4" s="352"/>
      <c r="H4" s="352"/>
      <c r="I4" s="352"/>
      <c r="J4" s="352"/>
    </row>
    <row r="5" spans="1:10" ht="12" customHeight="1" x14ac:dyDescent="0.3">
      <c r="A5" s="319" t="s">
        <v>582</v>
      </c>
      <c r="B5" s="319"/>
      <c r="C5" s="319"/>
      <c r="D5" s="319"/>
      <c r="E5" s="319"/>
      <c r="F5" s="344"/>
      <c r="G5" s="344"/>
      <c r="H5" s="344"/>
      <c r="I5" s="345" t="s">
        <v>583</v>
      </c>
      <c r="J5" s="345"/>
    </row>
    <row r="6" spans="1:10" ht="10.35" customHeight="1" x14ac:dyDescent="0.3">
      <c r="A6" s="114">
        <v>45322</v>
      </c>
      <c r="B6" s="39" t="s">
        <v>584</v>
      </c>
      <c r="C6" s="11" t="s">
        <v>585</v>
      </c>
      <c r="D6" s="12" t="s">
        <v>586</v>
      </c>
      <c r="E6" s="85">
        <v>33</v>
      </c>
      <c r="F6" s="81">
        <v>400</v>
      </c>
      <c r="G6" s="10"/>
      <c r="H6" s="105" t="s">
        <v>587</v>
      </c>
      <c r="I6" s="83"/>
      <c r="J6" s="13">
        <v>0</v>
      </c>
    </row>
    <row r="7" spans="1:10" ht="11.25" customHeight="1" x14ac:dyDescent="0.3">
      <c r="A7" s="114">
        <v>45330</v>
      </c>
      <c r="B7" s="25" t="s">
        <v>588</v>
      </c>
      <c r="C7" s="11" t="s">
        <v>589</v>
      </c>
      <c r="D7" s="12" t="s">
        <v>590</v>
      </c>
      <c r="E7" s="80"/>
      <c r="F7" s="83"/>
      <c r="G7" s="84" t="s">
        <v>591</v>
      </c>
      <c r="H7" s="80"/>
      <c r="I7" s="98">
        <v>18.41</v>
      </c>
      <c r="J7" s="13">
        <v>-18.41</v>
      </c>
    </row>
    <row r="8" spans="1:10" ht="12" customHeight="1" x14ac:dyDescent="0.3">
      <c r="A8" s="114">
        <v>45330</v>
      </c>
      <c r="B8" s="25" t="s">
        <v>592</v>
      </c>
      <c r="C8" s="11" t="s">
        <v>593</v>
      </c>
      <c r="D8" s="12" t="s">
        <v>594</v>
      </c>
      <c r="E8" s="80"/>
      <c r="F8" s="83"/>
      <c r="G8" s="84" t="s">
        <v>595</v>
      </c>
      <c r="H8" s="80"/>
      <c r="I8" s="98">
        <v>18.41</v>
      </c>
      <c r="J8" s="13">
        <v>-36.82</v>
      </c>
    </row>
    <row r="9" spans="1:10" ht="11.25" customHeight="1" x14ac:dyDescent="0.3">
      <c r="A9" s="114">
        <v>45351</v>
      </c>
      <c r="B9" s="25" t="s">
        <v>596</v>
      </c>
      <c r="C9" s="11" t="s">
        <v>597</v>
      </c>
      <c r="D9" s="12" t="s">
        <v>598</v>
      </c>
      <c r="E9" s="80"/>
      <c r="F9" s="86">
        <v>37</v>
      </c>
      <c r="G9" s="10"/>
      <c r="H9" s="82" t="s">
        <v>599</v>
      </c>
      <c r="I9" s="83"/>
      <c r="J9" s="13">
        <v>0.18</v>
      </c>
    </row>
    <row r="10" spans="1:10" ht="12" customHeight="1" x14ac:dyDescent="0.3">
      <c r="A10" s="114">
        <v>45351</v>
      </c>
      <c r="B10" s="88">
        <v>2</v>
      </c>
      <c r="C10" s="11" t="s">
        <v>600</v>
      </c>
      <c r="D10" s="12" t="s">
        <v>601</v>
      </c>
      <c r="E10" s="80"/>
      <c r="F10" s="83"/>
      <c r="G10" s="84" t="s">
        <v>602</v>
      </c>
      <c r="H10" s="80"/>
      <c r="I10" s="98">
        <v>0.18</v>
      </c>
      <c r="J10" s="13">
        <v>0</v>
      </c>
    </row>
    <row r="11" spans="1:10" ht="12" customHeight="1" x14ac:dyDescent="0.3">
      <c r="A11" s="114">
        <v>45385</v>
      </c>
      <c r="B11" s="25" t="s">
        <v>603</v>
      </c>
      <c r="C11" s="11" t="s">
        <v>604</v>
      </c>
      <c r="D11" s="12" t="s">
        <v>605</v>
      </c>
      <c r="E11" s="80"/>
      <c r="F11" s="83"/>
      <c r="G11" s="84" t="s">
        <v>606</v>
      </c>
      <c r="H11" s="85">
        <v>27</v>
      </c>
      <c r="I11" s="81">
        <v>0</v>
      </c>
      <c r="J11" s="33">
        <v>-27000</v>
      </c>
    </row>
    <row r="12" spans="1:10" ht="11.25" customHeight="1" x14ac:dyDescent="0.3">
      <c r="A12" s="114">
        <v>45385</v>
      </c>
      <c r="B12" s="25" t="s">
        <v>607</v>
      </c>
      <c r="C12" s="11" t="s">
        <v>608</v>
      </c>
      <c r="D12" s="12" t="s">
        <v>609</v>
      </c>
      <c r="E12" s="80"/>
      <c r="F12" s="83"/>
      <c r="G12" s="84" t="s">
        <v>610</v>
      </c>
      <c r="H12" s="85">
        <v>2</v>
      </c>
      <c r="I12" s="81">
        <v>400</v>
      </c>
      <c r="J12" s="33">
        <v>-29400</v>
      </c>
    </row>
    <row r="13" spans="1:10" ht="11.25" customHeight="1" x14ac:dyDescent="0.3">
      <c r="A13" s="114">
        <v>45390</v>
      </c>
      <c r="B13" s="25" t="s">
        <v>611</v>
      </c>
      <c r="C13" s="11" t="s">
        <v>612</v>
      </c>
      <c r="D13" s="12" t="s">
        <v>613</v>
      </c>
      <c r="E13" s="80"/>
      <c r="F13" s="83"/>
      <c r="G13" s="84" t="s">
        <v>614</v>
      </c>
      <c r="H13" s="80"/>
      <c r="I13" s="98">
        <v>18.41</v>
      </c>
      <c r="J13" s="13">
        <v>-29418.41</v>
      </c>
    </row>
    <row r="14" spans="1:10" ht="12" customHeight="1" x14ac:dyDescent="0.3">
      <c r="A14" s="114">
        <v>45412</v>
      </c>
      <c r="B14" s="88">
        <v>1</v>
      </c>
      <c r="C14" s="11" t="s">
        <v>615</v>
      </c>
      <c r="D14" s="12" t="s">
        <v>616</v>
      </c>
      <c r="E14" s="80"/>
      <c r="F14" s="98">
        <v>0.41</v>
      </c>
      <c r="G14" s="10"/>
      <c r="H14" s="82" t="s">
        <v>617</v>
      </c>
      <c r="I14" s="83"/>
      <c r="J14" s="33">
        <v>-29418</v>
      </c>
    </row>
    <row r="15" spans="1:10" ht="11.25" customHeight="1" x14ac:dyDescent="0.3">
      <c r="A15" s="114">
        <v>45412</v>
      </c>
      <c r="B15" s="25" t="s">
        <v>618</v>
      </c>
      <c r="C15" s="11" t="s">
        <v>619</v>
      </c>
      <c r="D15" s="12" t="s">
        <v>620</v>
      </c>
      <c r="E15" s="85">
        <v>29</v>
      </c>
      <c r="F15" s="81">
        <v>418</v>
      </c>
      <c r="G15" s="10"/>
      <c r="H15" s="82" t="s">
        <v>621</v>
      </c>
      <c r="I15" s="83"/>
      <c r="J15" s="13">
        <v>0</v>
      </c>
    </row>
    <row r="16" spans="1:10" ht="11.25" customHeight="1" x14ac:dyDescent="0.3">
      <c r="A16" s="114">
        <v>45460</v>
      </c>
      <c r="B16" s="25" t="s">
        <v>622</v>
      </c>
      <c r="C16" s="11" t="s">
        <v>623</v>
      </c>
      <c r="D16" s="12" t="s">
        <v>624</v>
      </c>
      <c r="E16" s="80"/>
      <c r="F16" s="83"/>
      <c r="G16" s="84" t="s">
        <v>625</v>
      </c>
      <c r="H16" s="80"/>
      <c r="I16" s="98">
        <v>18.41</v>
      </c>
      <c r="J16" s="13">
        <v>-18.41</v>
      </c>
    </row>
    <row r="17" spans="1:10" ht="12" customHeight="1" x14ac:dyDescent="0.3">
      <c r="A17" s="114">
        <v>45460</v>
      </c>
      <c r="B17" s="25" t="s">
        <v>626</v>
      </c>
      <c r="C17" s="11" t="s">
        <v>627</v>
      </c>
      <c r="D17" s="12" t="s">
        <v>628</v>
      </c>
      <c r="E17" s="80"/>
      <c r="F17" s="83"/>
      <c r="G17" s="84" t="s">
        <v>629</v>
      </c>
      <c r="H17" s="80"/>
      <c r="I17" s="98">
        <v>18.41</v>
      </c>
      <c r="J17" s="13">
        <v>-36.82</v>
      </c>
    </row>
    <row r="18" spans="1:10" ht="12" customHeight="1" x14ac:dyDescent="0.3">
      <c r="A18" s="114">
        <v>45460</v>
      </c>
      <c r="B18" s="25" t="s">
        <v>630</v>
      </c>
      <c r="C18" s="11" t="s">
        <v>631</v>
      </c>
      <c r="D18" s="12" t="s">
        <v>632</v>
      </c>
      <c r="E18" s="80"/>
      <c r="F18" s="83"/>
      <c r="G18" s="84" t="s">
        <v>633</v>
      </c>
      <c r="H18" s="80"/>
      <c r="I18" s="98">
        <v>18.41</v>
      </c>
      <c r="J18" s="13">
        <v>-55.23</v>
      </c>
    </row>
    <row r="19" spans="1:10" ht="12" customHeight="1" x14ac:dyDescent="0.3">
      <c r="A19" s="114">
        <v>45473</v>
      </c>
      <c r="B19" s="25" t="s">
        <v>634</v>
      </c>
      <c r="C19" s="11" t="s">
        <v>635</v>
      </c>
      <c r="D19" s="12" t="s">
        <v>636</v>
      </c>
      <c r="E19" s="80"/>
      <c r="F19" s="86">
        <v>55</v>
      </c>
      <c r="G19" s="10"/>
      <c r="H19" s="82" t="s">
        <v>637</v>
      </c>
      <c r="I19" s="83"/>
      <c r="J19" s="13">
        <v>-0.23</v>
      </c>
    </row>
    <row r="20" spans="1:10" ht="11.25" customHeight="1" x14ac:dyDescent="0.3">
      <c r="A20" s="114">
        <v>45473</v>
      </c>
      <c r="B20" s="88">
        <v>1</v>
      </c>
      <c r="C20" s="11" t="s">
        <v>638</v>
      </c>
      <c r="D20" s="12" t="s">
        <v>639</v>
      </c>
      <c r="E20" s="80"/>
      <c r="F20" s="98">
        <v>0.23</v>
      </c>
      <c r="G20" s="10"/>
      <c r="H20" s="82" t="s">
        <v>640</v>
      </c>
      <c r="I20" s="83"/>
      <c r="J20" s="13">
        <v>0</v>
      </c>
    </row>
    <row r="21" spans="1:10" ht="11.25" customHeight="1" x14ac:dyDescent="0.3">
      <c r="A21" s="114">
        <v>45475</v>
      </c>
      <c r="B21" s="25" t="s">
        <v>641</v>
      </c>
      <c r="C21" s="11" t="s">
        <v>642</v>
      </c>
      <c r="D21" s="12" t="s">
        <v>643</v>
      </c>
      <c r="E21" s="80"/>
      <c r="F21" s="83"/>
      <c r="G21" s="84" t="s">
        <v>644</v>
      </c>
      <c r="H21" s="85">
        <v>32</v>
      </c>
      <c r="I21" s="98">
        <v>618.25</v>
      </c>
      <c r="J21" s="13">
        <v>-32618.25</v>
      </c>
    </row>
    <row r="22" spans="1:10" ht="11.25" customHeight="1" x14ac:dyDescent="0.3">
      <c r="A22" s="114">
        <v>45475</v>
      </c>
      <c r="B22" s="25" t="s">
        <v>645</v>
      </c>
      <c r="C22" s="11" t="s">
        <v>646</v>
      </c>
      <c r="D22" s="12" t="s">
        <v>647</v>
      </c>
      <c r="E22" s="80"/>
      <c r="F22" s="83"/>
      <c r="G22" s="84" t="s">
        <v>648</v>
      </c>
      <c r="H22" s="85">
        <v>2</v>
      </c>
      <c r="I22" s="81">
        <v>400</v>
      </c>
      <c r="J22" s="13">
        <v>-35018.25</v>
      </c>
    </row>
    <row r="23" spans="1:10" ht="12" customHeight="1" x14ac:dyDescent="0.3">
      <c r="A23" s="114">
        <v>45475</v>
      </c>
      <c r="B23" s="25" t="s">
        <v>649</v>
      </c>
      <c r="C23" s="11" t="s">
        <v>650</v>
      </c>
      <c r="D23" s="12" t="s">
        <v>651</v>
      </c>
      <c r="E23" s="80"/>
      <c r="F23" s="83"/>
      <c r="G23" s="84" t="s">
        <v>652</v>
      </c>
      <c r="H23" s="80"/>
      <c r="I23" s="98">
        <v>287.69</v>
      </c>
      <c r="J23" s="13">
        <v>-35305.94</v>
      </c>
    </row>
    <row r="24" spans="1:10" ht="12" customHeight="1" x14ac:dyDescent="0.3">
      <c r="A24" s="114">
        <v>45504</v>
      </c>
      <c r="B24" s="25" t="s">
        <v>653</v>
      </c>
      <c r="C24" s="11" t="s">
        <v>654</v>
      </c>
      <c r="D24" s="12" t="s">
        <v>655</v>
      </c>
      <c r="E24" s="80"/>
      <c r="F24" s="83"/>
      <c r="G24" s="84" t="s">
        <v>656</v>
      </c>
      <c r="H24" s="80"/>
      <c r="I24" s="98">
        <v>18.41</v>
      </c>
      <c r="J24" s="13">
        <v>-35324.35</v>
      </c>
    </row>
    <row r="25" spans="1:10" ht="12" customHeight="1" x14ac:dyDescent="0.3">
      <c r="A25" s="114">
        <v>45535</v>
      </c>
      <c r="B25" s="25" t="s">
        <v>657</v>
      </c>
      <c r="C25" s="11" t="s">
        <v>658</v>
      </c>
      <c r="D25" s="12" t="s">
        <v>659</v>
      </c>
      <c r="E25" s="85">
        <v>35</v>
      </c>
      <c r="F25" s="81">
        <v>324</v>
      </c>
      <c r="G25" s="10"/>
      <c r="H25" s="82" t="s">
        <v>660</v>
      </c>
      <c r="I25" s="83"/>
      <c r="J25" s="13">
        <v>-0.35</v>
      </c>
    </row>
    <row r="26" spans="1:10" ht="12" customHeight="1" x14ac:dyDescent="0.3">
      <c r="A26" s="114">
        <v>45535</v>
      </c>
      <c r="B26" s="88">
        <v>2</v>
      </c>
      <c r="C26" s="11" t="s">
        <v>661</v>
      </c>
      <c r="D26" s="12" t="s">
        <v>662</v>
      </c>
      <c r="E26" s="80"/>
      <c r="F26" s="98">
        <v>0.35</v>
      </c>
      <c r="G26" s="10"/>
      <c r="H26" s="82" t="s">
        <v>663</v>
      </c>
      <c r="I26" s="83"/>
      <c r="J26" s="13">
        <v>0</v>
      </c>
    </row>
    <row r="27" spans="1:10" ht="11.25" customHeight="1" x14ac:dyDescent="0.3">
      <c r="A27" s="114">
        <v>45546</v>
      </c>
      <c r="B27" s="25" t="s">
        <v>664</v>
      </c>
      <c r="C27" s="11" t="s">
        <v>665</v>
      </c>
      <c r="D27" s="12" t="s">
        <v>666</v>
      </c>
      <c r="E27" s="80"/>
      <c r="F27" s="83"/>
      <c r="G27" s="10"/>
      <c r="H27" s="85">
        <v>32</v>
      </c>
      <c r="I27" s="98">
        <v>618.25</v>
      </c>
      <c r="J27" s="13">
        <v>-32618.25</v>
      </c>
    </row>
    <row r="28" spans="1:10" ht="11.25" customHeight="1" x14ac:dyDescent="0.3">
      <c r="A28" s="114">
        <v>45546</v>
      </c>
      <c r="B28" s="25" t="s">
        <v>667</v>
      </c>
      <c r="C28" s="11" t="s">
        <v>668</v>
      </c>
      <c r="D28" s="12" t="s">
        <v>669</v>
      </c>
      <c r="E28" s="80"/>
      <c r="F28" s="83"/>
      <c r="G28" s="10"/>
      <c r="H28" s="85">
        <v>7</v>
      </c>
      <c r="I28" s="81">
        <v>805</v>
      </c>
      <c r="J28" s="13">
        <v>-40423.25</v>
      </c>
    </row>
    <row r="29" spans="1:10" ht="11.25" customHeight="1" x14ac:dyDescent="0.3">
      <c r="A29" s="114">
        <v>45546</v>
      </c>
      <c r="B29" s="25" t="s">
        <v>670</v>
      </c>
      <c r="C29" s="11" t="s">
        <v>671</v>
      </c>
      <c r="D29" s="12" t="s">
        <v>672</v>
      </c>
      <c r="E29" s="85">
        <v>7</v>
      </c>
      <c r="F29" s="83"/>
      <c r="G29" s="10"/>
      <c r="H29" s="89">
        <v>200</v>
      </c>
      <c r="I29" s="83"/>
      <c r="J29" s="13">
        <v>-33223.25</v>
      </c>
    </row>
    <row r="30" spans="1:10" ht="12" customHeight="1" x14ac:dyDescent="0.3">
      <c r="A30" s="114">
        <v>45565</v>
      </c>
      <c r="B30" s="88">
        <v>29</v>
      </c>
      <c r="C30" s="11" t="s">
        <v>673</v>
      </c>
      <c r="D30" s="12" t="s">
        <v>674</v>
      </c>
      <c r="E30" s="80"/>
      <c r="F30" s="83"/>
      <c r="G30" s="84" t="s">
        <v>675</v>
      </c>
      <c r="H30" s="80"/>
      <c r="I30" s="98">
        <v>18.41</v>
      </c>
      <c r="J30" s="13">
        <v>-33241.660000000003</v>
      </c>
    </row>
    <row r="31" spans="1:10" ht="11.25" customHeight="1" x14ac:dyDescent="0.3">
      <c r="A31" s="114">
        <v>45565</v>
      </c>
      <c r="B31" s="10"/>
      <c r="C31" s="11" t="s">
        <v>676</v>
      </c>
      <c r="D31" s="12" t="s">
        <v>677</v>
      </c>
      <c r="E31" s="80"/>
      <c r="F31" s="83"/>
      <c r="G31" s="84" t="s">
        <v>678</v>
      </c>
      <c r="H31" s="80"/>
      <c r="I31" s="98">
        <v>18.41</v>
      </c>
      <c r="J31" s="13">
        <v>-33260.07</v>
      </c>
    </row>
    <row r="32" spans="1:10" ht="12" customHeight="1" x14ac:dyDescent="0.3">
      <c r="A32" s="114">
        <v>45565</v>
      </c>
      <c r="B32" s="10"/>
      <c r="C32" s="11" t="s">
        <v>679</v>
      </c>
      <c r="D32" s="12" t="s">
        <v>680</v>
      </c>
      <c r="E32" s="80"/>
      <c r="F32" s="83"/>
      <c r="G32" s="84" t="s">
        <v>681</v>
      </c>
      <c r="H32" s="80"/>
      <c r="I32" s="98">
        <v>18.41</v>
      </c>
      <c r="J32" s="13">
        <v>-33278.480000000003</v>
      </c>
    </row>
    <row r="33" spans="1:10" ht="12" customHeight="1" x14ac:dyDescent="0.3">
      <c r="A33" s="114">
        <v>45565</v>
      </c>
      <c r="B33" s="25" t="s">
        <v>682</v>
      </c>
      <c r="C33" s="11" t="s">
        <v>683</v>
      </c>
      <c r="D33" s="12" t="s">
        <v>684</v>
      </c>
      <c r="E33" s="80"/>
      <c r="F33" s="86">
        <v>55</v>
      </c>
      <c r="G33" s="10"/>
      <c r="H33" s="82" t="s">
        <v>685</v>
      </c>
      <c r="I33" s="83"/>
      <c r="J33" s="13">
        <v>-33223.480000000003</v>
      </c>
    </row>
    <row r="34" spans="1:10" ht="12" customHeight="1" x14ac:dyDescent="0.3">
      <c r="A34" s="114">
        <v>45565</v>
      </c>
      <c r="B34" s="10"/>
      <c r="C34" s="11" t="s">
        <v>686</v>
      </c>
      <c r="D34" s="12" t="s">
        <v>687</v>
      </c>
      <c r="E34" s="80"/>
      <c r="F34" s="98">
        <v>0.23</v>
      </c>
      <c r="G34" s="10"/>
      <c r="H34" s="82" t="s">
        <v>688</v>
      </c>
      <c r="I34" s="83"/>
      <c r="J34" s="13">
        <v>-33223.25</v>
      </c>
    </row>
    <row r="35" spans="1:10" ht="12" customHeight="1" x14ac:dyDescent="0.3">
      <c r="A35" s="120">
        <v>45596</v>
      </c>
      <c r="B35" s="28" t="s">
        <v>689</v>
      </c>
      <c r="C35" s="17" t="s">
        <v>690</v>
      </c>
      <c r="D35" s="18" t="s">
        <v>691</v>
      </c>
      <c r="E35" s="91">
        <v>33</v>
      </c>
      <c r="F35" s="92"/>
      <c r="G35" s="19"/>
      <c r="H35" s="93">
        <v>223</v>
      </c>
      <c r="I35" s="92"/>
      <c r="J35" s="21">
        <v>-0.25</v>
      </c>
    </row>
    <row r="36" spans="1:10" ht="13.65" customHeight="1" x14ac:dyDescent="0.3">
      <c r="A36" s="348" t="s">
        <v>692</v>
      </c>
      <c r="B36" s="348"/>
      <c r="C36" s="348"/>
      <c r="D36" s="348"/>
      <c r="E36" s="72">
        <v>138</v>
      </c>
      <c r="F36" s="73">
        <v>713.22</v>
      </c>
      <c r="G36" s="23"/>
      <c r="H36" s="72">
        <v>138</v>
      </c>
      <c r="I36" s="73">
        <v>713.47</v>
      </c>
      <c r="J36" s="22">
        <v>-0.25</v>
      </c>
    </row>
    <row r="37" spans="1:10" ht="11.25" customHeight="1" x14ac:dyDescent="0.3">
      <c r="A37" s="121" t="s">
        <v>693</v>
      </c>
      <c r="B37" s="346" t="s">
        <v>694</v>
      </c>
      <c r="C37" s="346"/>
      <c r="D37" s="346"/>
      <c r="E37" s="346"/>
      <c r="F37" s="336"/>
      <c r="G37" s="336"/>
      <c r="H37" s="336"/>
      <c r="I37" s="337"/>
      <c r="J37" s="337"/>
    </row>
    <row r="38" spans="1:10" ht="11.25" customHeight="1" x14ac:dyDescent="0.3">
      <c r="A38" s="114">
        <v>45292</v>
      </c>
      <c r="B38" s="24" t="s">
        <v>695</v>
      </c>
      <c r="C38" s="5" t="s">
        <v>696</v>
      </c>
      <c r="D38" s="6" t="s">
        <v>697</v>
      </c>
      <c r="E38" s="75"/>
      <c r="F38" s="76"/>
      <c r="G38" s="8"/>
      <c r="H38" s="115">
        <v>141</v>
      </c>
      <c r="I38" s="78">
        <v>0.21</v>
      </c>
      <c r="J38" s="7">
        <v>-141000.21</v>
      </c>
    </row>
    <row r="39" spans="1:10" ht="12" customHeight="1" x14ac:dyDescent="0.3">
      <c r="A39" s="114">
        <v>45372</v>
      </c>
      <c r="B39" s="25" t="s">
        <v>698</v>
      </c>
      <c r="C39" s="11" t="s">
        <v>699</v>
      </c>
      <c r="D39" s="12" t="s">
        <v>700</v>
      </c>
      <c r="E39" s="80"/>
      <c r="F39" s="83"/>
      <c r="G39" s="10"/>
      <c r="H39" s="85">
        <v>127</v>
      </c>
      <c r="I39" s="81">
        <v>653.1</v>
      </c>
      <c r="J39" s="13">
        <v>-268653.31</v>
      </c>
    </row>
    <row r="40" spans="1:10" ht="12" customHeight="1" x14ac:dyDescent="0.3">
      <c r="A40" s="114">
        <v>45446</v>
      </c>
      <c r="B40" s="25" t="s">
        <v>701</v>
      </c>
      <c r="C40" s="11" t="s">
        <v>702</v>
      </c>
      <c r="D40" s="12" t="s">
        <v>703</v>
      </c>
      <c r="E40" s="85">
        <v>25</v>
      </c>
      <c r="F40" s="83"/>
      <c r="G40" s="10"/>
      <c r="H40" s="89">
        <v>0</v>
      </c>
      <c r="I40" s="83"/>
      <c r="J40" s="13">
        <v>-243653.31</v>
      </c>
    </row>
    <row r="41" spans="1:10" ht="12" customHeight="1" x14ac:dyDescent="0.3">
      <c r="A41" s="114">
        <v>45448</v>
      </c>
      <c r="B41" s="25" t="s">
        <v>704</v>
      </c>
      <c r="C41" s="11" t="s">
        <v>705</v>
      </c>
      <c r="D41" s="12" t="s">
        <v>706</v>
      </c>
      <c r="E41" s="85">
        <v>24</v>
      </c>
      <c r="F41" s="83"/>
      <c r="G41" s="10"/>
      <c r="H41" s="89">
        <v>718.4</v>
      </c>
      <c r="I41" s="83"/>
      <c r="J41" s="13">
        <v>-218934.91</v>
      </c>
    </row>
    <row r="42" spans="1:10" ht="11.25" customHeight="1" x14ac:dyDescent="0.3">
      <c r="A42" s="114">
        <v>45453</v>
      </c>
      <c r="B42" s="25" t="s">
        <v>707</v>
      </c>
      <c r="C42" s="11" t="s">
        <v>708</v>
      </c>
      <c r="D42" s="12" t="s">
        <v>709</v>
      </c>
      <c r="E42" s="85">
        <v>28</v>
      </c>
      <c r="F42" s="83"/>
      <c r="G42" s="10"/>
      <c r="H42" s="89">
        <v>0</v>
      </c>
      <c r="I42" s="83"/>
      <c r="J42" s="13">
        <v>-190934.91</v>
      </c>
    </row>
    <row r="43" spans="1:10" ht="12" customHeight="1" x14ac:dyDescent="0.3">
      <c r="A43" s="114">
        <v>45454</v>
      </c>
      <c r="B43" s="25" t="s">
        <v>710</v>
      </c>
      <c r="C43" s="11" t="s">
        <v>711</v>
      </c>
      <c r="D43" s="12" t="s">
        <v>712</v>
      </c>
      <c r="E43" s="85">
        <v>2</v>
      </c>
      <c r="F43" s="83"/>
      <c r="G43" s="10"/>
      <c r="H43" s="89">
        <v>0</v>
      </c>
      <c r="I43" s="83"/>
      <c r="J43" s="13">
        <v>-188934.91</v>
      </c>
    </row>
    <row r="44" spans="1:10" ht="11.25" customHeight="1" x14ac:dyDescent="0.3">
      <c r="A44" s="114">
        <v>45475</v>
      </c>
      <c r="B44" s="25" t="s">
        <v>713</v>
      </c>
      <c r="C44" s="11" t="s">
        <v>714</v>
      </c>
      <c r="D44" s="12" t="s">
        <v>715</v>
      </c>
      <c r="E44" s="85">
        <v>24</v>
      </c>
      <c r="F44" s="83"/>
      <c r="G44" s="10"/>
      <c r="H44" s="89">
        <v>850</v>
      </c>
      <c r="I44" s="83"/>
      <c r="J44" s="13">
        <v>-164084.91</v>
      </c>
    </row>
    <row r="45" spans="1:10" ht="11.25" customHeight="1" x14ac:dyDescent="0.3">
      <c r="A45" s="114">
        <v>45530</v>
      </c>
      <c r="B45" s="25" t="s">
        <v>716</v>
      </c>
      <c r="C45" s="11" t="s">
        <v>717</v>
      </c>
      <c r="D45" s="12" t="s">
        <v>718</v>
      </c>
      <c r="E45" s="85">
        <v>22</v>
      </c>
      <c r="F45" s="83"/>
      <c r="G45" s="10"/>
      <c r="H45" s="89">
        <v>365</v>
      </c>
      <c r="I45" s="83"/>
      <c r="J45" s="13">
        <v>-141719.91</v>
      </c>
    </row>
    <row r="46" spans="1:10" ht="11.25" customHeight="1" x14ac:dyDescent="0.3">
      <c r="A46" s="114">
        <v>45568</v>
      </c>
      <c r="B46" s="25" t="s">
        <v>719</v>
      </c>
      <c r="C46" s="11" t="s">
        <v>720</v>
      </c>
      <c r="D46" s="12" t="s">
        <v>721</v>
      </c>
      <c r="E46" s="85">
        <v>24</v>
      </c>
      <c r="F46" s="83"/>
      <c r="G46" s="10"/>
      <c r="H46" s="89">
        <v>850</v>
      </c>
      <c r="I46" s="83"/>
      <c r="J46" s="13">
        <v>-116869.91</v>
      </c>
    </row>
    <row r="47" spans="1:10" ht="12.75" customHeight="1" x14ac:dyDescent="0.3">
      <c r="A47" s="120">
        <v>45622</v>
      </c>
      <c r="B47" s="28" t="s">
        <v>722</v>
      </c>
      <c r="C47" s="17" t="s">
        <v>723</v>
      </c>
      <c r="D47" s="18" t="s">
        <v>724</v>
      </c>
      <c r="E47" s="91">
        <v>19</v>
      </c>
      <c r="F47" s="92"/>
      <c r="G47" s="19"/>
      <c r="H47" s="93">
        <v>880</v>
      </c>
      <c r="I47" s="92"/>
      <c r="J47" s="21">
        <v>-96989.91</v>
      </c>
    </row>
    <row r="48" spans="1:10" ht="11.25" customHeight="1" x14ac:dyDescent="0.3">
      <c r="A48" s="349" t="s">
        <v>725</v>
      </c>
      <c r="B48" s="349"/>
      <c r="C48" s="349"/>
      <c r="D48" s="349"/>
      <c r="E48" s="122">
        <v>171</v>
      </c>
      <c r="F48" s="123">
        <v>663.4</v>
      </c>
      <c r="G48" s="23"/>
      <c r="H48" s="122">
        <v>268</v>
      </c>
      <c r="I48" s="124">
        <v>653.30999999999995</v>
      </c>
      <c r="J48" s="54">
        <v>-96989.91</v>
      </c>
    </row>
    <row r="49" spans="1:10" ht="13.65" customHeight="1" x14ac:dyDescent="0.3">
      <c r="A49" s="121" t="s">
        <v>726</v>
      </c>
      <c r="B49" s="346" t="s">
        <v>727</v>
      </c>
      <c r="C49" s="346"/>
      <c r="D49" s="346"/>
      <c r="E49" s="346"/>
      <c r="F49" s="336"/>
      <c r="G49" s="336"/>
      <c r="H49" s="336"/>
      <c r="I49" s="337"/>
      <c r="J49" s="337"/>
    </row>
    <row r="50" spans="1:10" ht="11.25" customHeight="1" x14ac:dyDescent="0.3">
      <c r="A50" s="114">
        <v>45292</v>
      </c>
      <c r="B50" s="24" t="s">
        <v>728</v>
      </c>
      <c r="C50" s="5" t="s">
        <v>729</v>
      </c>
      <c r="D50" s="6" t="s">
        <v>730</v>
      </c>
      <c r="E50" s="75"/>
      <c r="F50" s="76"/>
      <c r="G50" s="8"/>
      <c r="H50" s="115">
        <v>675</v>
      </c>
      <c r="I50" s="78">
        <v>97.06</v>
      </c>
      <c r="J50" s="7">
        <v>-675097.06</v>
      </c>
    </row>
    <row r="51" spans="1:10" ht="11.25" customHeight="1" x14ac:dyDescent="0.3">
      <c r="A51" s="114">
        <v>45300</v>
      </c>
      <c r="B51" s="25" t="s">
        <v>731</v>
      </c>
      <c r="C51" s="11" t="s">
        <v>732</v>
      </c>
      <c r="D51" s="12" t="s">
        <v>733</v>
      </c>
      <c r="E51" s="85">
        <v>12</v>
      </c>
      <c r="F51" s="83"/>
      <c r="G51" s="10"/>
      <c r="H51" s="89">
        <v>525</v>
      </c>
      <c r="I51" s="83"/>
      <c r="J51" s="13">
        <v>-662572.06000000006</v>
      </c>
    </row>
    <row r="52" spans="1:10" ht="11.25" customHeight="1" x14ac:dyDescent="0.3">
      <c r="A52" s="114">
        <v>45359</v>
      </c>
      <c r="B52" s="25" t="s">
        <v>734</v>
      </c>
      <c r="C52" s="11" t="s">
        <v>735</v>
      </c>
      <c r="D52" s="12" t="s">
        <v>736</v>
      </c>
      <c r="E52" s="85">
        <v>12</v>
      </c>
      <c r="F52" s="83"/>
      <c r="G52" s="10"/>
      <c r="H52" s="89">
        <v>525</v>
      </c>
      <c r="I52" s="83"/>
      <c r="J52" s="13">
        <v>-650047.06000000006</v>
      </c>
    </row>
    <row r="53" spans="1:10" ht="20.85" customHeight="1" x14ac:dyDescent="0.3">
      <c r="A53" s="117">
        <v>45372</v>
      </c>
      <c r="B53" s="28" t="s">
        <v>737</v>
      </c>
      <c r="C53" s="34" t="s">
        <v>738</v>
      </c>
      <c r="D53" s="35" t="s">
        <v>739</v>
      </c>
      <c r="E53" s="99"/>
      <c r="F53" s="92"/>
      <c r="G53" s="19"/>
      <c r="H53" s="118">
        <v>128</v>
      </c>
      <c r="I53" s="100">
        <v>680.48</v>
      </c>
      <c r="J53" s="125">
        <v>-778727.54</v>
      </c>
    </row>
    <row r="54" spans="1:10" ht="12.75" customHeight="1" x14ac:dyDescent="0.3">
      <c r="A54" s="347" t="s">
        <v>740</v>
      </c>
      <c r="B54" s="347"/>
      <c r="C54" s="347"/>
      <c r="D54" s="347"/>
      <c r="E54" s="347"/>
      <c r="F54" s="339">
        <v>45647</v>
      </c>
      <c r="G54" s="339"/>
      <c r="H54" s="339"/>
      <c r="I54" s="340" t="s">
        <v>741</v>
      </c>
      <c r="J54" s="340"/>
    </row>
  </sheetData>
  <mergeCells count="17">
    <mergeCell ref="A3:E3"/>
    <mergeCell ref="F3:J3"/>
    <mergeCell ref="A4:J4"/>
    <mergeCell ref="A5:E5"/>
    <mergeCell ref="F5:H5"/>
    <mergeCell ref="I5:J5"/>
    <mergeCell ref="A36:D36"/>
    <mergeCell ref="B37:E37"/>
    <mergeCell ref="F37:H37"/>
    <mergeCell ref="I37:J37"/>
    <mergeCell ref="A48:D48"/>
    <mergeCell ref="B49:E49"/>
    <mergeCell ref="F49:H49"/>
    <mergeCell ref="I49:J49"/>
    <mergeCell ref="A54:E54"/>
    <mergeCell ref="F54:H54"/>
    <mergeCell ref="I54:J54"/>
  </mergeCells>
  <pageMargins left="1.25" right="1.25" top="1" bottom="1" header="0.25" footer="0.2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1"/>
  <sheetViews>
    <sheetView workbookViewId="0"/>
  </sheetViews>
  <sheetFormatPr baseColWidth="10" defaultColWidth="8.88671875" defaultRowHeight="14.4" x14ac:dyDescent="0.3"/>
  <cols>
    <col min="1" max="1" width="8" customWidth="1"/>
    <col min="2" max="2" width="11.88671875" customWidth="1"/>
    <col min="3" max="3" width="6.77734375" customWidth="1"/>
    <col min="4" max="4" width="37.77734375" customWidth="1"/>
    <col min="5" max="5" width="7.109375" customWidth="1"/>
    <col min="6" max="6" width="5.77734375" customWidth="1"/>
    <col min="7" max="7" width="4.88671875" customWidth="1"/>
    <col min="8" max="8" width="12.21875" customWidth="1"/>
    <col min="9" max="9" width="7.33203125" customWidth="1"/>
    <col min="10" max="10" width="7.44140625" customWidth="1"/>
  </cols>
  <sheetData>
    <row r="1" spans="1:10" ht="37.65" customHeight="1" x14ac:dyDescent="0.3">
      <c r="A1" s="313" t="s">
        <v>742</v>
      </c>
      <c r="B1" s="313"/>
      <c r="C1" s="313"/>
      <c r="D1" s="313"/>
      <c r="E1" s="313"/>
      <c r="F1" s="313"/>
      <c r="G1" s="313"/>
      <c r="H1" s="313"/>
      <c r="I1" s="313"/>
      <c r="J1" s="313"/>
    </row>
    <row r="2" spans="1:10" ht="11.25" customHeight="1" x14ac:dyDescent="0.3">
      <c r="A2" s="318" t="s">
        <v>743</v>
      </c>
      <c r="B2" s="318"/>
      <c r="C2" s="318"/>
      <c r="D2" s="318"/>
      <c r="E2" s="318"/>
      <c r="F2" s="318"/>
      <c r="G2" s="318"/>
      <c r="H2" s="318"/>
      <c r="I2" s="318"/>
      <c r="J2" s="318"/>
    </row>
    <row r="3" spans="1:10" ht="12" customHeight="1" x14ac:dyDescent="0.3">
      <c r="A3" s="319" t="s">
        <v>744</v>
      </c>
      <c r="B3" s="319"/>
      <c r="C3" s="319"/>
      <c r="D3" s="319"/>
      <c r="E3" s="319"/>
      <c r="F3" s="344"/>
      <c r="G3" s="344"/>
      <c r="H3" s="344"/>
      <c r="I3" s="344"/>
      <c r="J3" s="126" t="s">
        <v>745</v>
      </c>
    </row>
    <row r="4" spans="1:10" ht="10.35" customHeight="1" x14ac:dyDescent="0.3">
      <c r="A4" s="38">
        <v>45386</v>
      </c>
      <c r="B4" s="39" t="s">
        <v>746</v>
      </c>
      <c r="C4" s="11" t="s">
        <v>747</v>
      </c>
      <c r="D4" s="12" t="s">
        <v>748</v>
      </c>
      <c r="E4" s="85">
        <v>10</v>
      </c>
      <c r="F4" s="83"/>
      <c r="G4" s="10"/>
      <c r="H4" s="97">
        <v>20</v>
      </c>
      <c r="I4" s="85">
        <v>-768</v>
      </c>
      <c r="J4" s="98">
        <v>707.54</v>
      </c>
    </row>
    <row r="5" spans="1:10" ht="11.25" customHeight="1" x14ac:dyDescent="0.3">
      <c r="A5" s="38">
        <v>45475</v>
      </c>
      <c r="B5" s="25" t="s">
        <v>749</v>
      </c>
      <c r="C5" s="11" t="s">
        <v>750</v>
      </c>
      <c r="D5" s="12" t="s">
        <v>751</v>
      </c>
      <c r="E5" s="85">
        <v>25</v>
      </c>
      <c r="F5" s="83"/>
      <c r="G5" s="10"/>
      <c r="H5" s="97">
        <v>50</v>
      </c>
      <c r="I5" s="85">
        <v>-743</v>
      </c>
      <c r="J5" s="98">
        <v>657.54</v>
      </c>
    </row>
    <row r="6" spans="1:10" ht="12" customHeight="1" x14ac:dyDescent="0.3">
      <c r="A6" s="38">
        <v>45530</v>
      </c>
      <c r="B6" s="25" t="s">
        <v>752</v>
      </c>
      <c r="C6" s="11" t="s">
        <v>753</v>
      </c>
      <c r="D6" s="12" t="s">
        <v>754</v>
      </c>
      <c r="E6" s="85">
        <v>22</v>
      </c>
      <c r="F6" s="83"/>
      <c r="G6" s="10"/>
      <c r="H6" s="97">
        <v>545</v>
      </c>
      <c r="I6" s="85">
        <v>-721</v>
      </c>
      <c r="J6" s="98">
        <v>112.54</v>
      </c>
    </row>
    <row r="7" spans="1:10" ht="11.25" customHeight="1" x14ac:dyDescent="0.3">
      <c r="A7" s="38">
        <v>45568</v>
      </c>
      <c r="B7" s="25" t="s">
        <v>755</v>
      </c>
      <c r="C7" s="11" t="s">
        <v>756</v>
      </c>
      <c r="D7" s="12" t="s">
        <v>757</v>
      </c>
      <c r="E7" s="85">
        <v>25</v>
      </c>
      <c r="F7" s="83"/>
      <c r="G7" s="10"/>
      <c r="H7" s="97">
        <v>50</v>
      </c>
      <c r="I7" s="85">
        <v>-696</v>
      </c>
      <c r="J7" s="81">
        <v>62.54</v>
      </c>
    </row>
    <row r="8" spans="1:10" ht="12.75" customHeight="1" x14ac:dyDescent="0.3">
      <c r="A8" s="40">
        <v>45622</v>
      </c>
      <c r="B8" s="28" t="s">
        <v>758</v>
      </c>
      <c r="C8" s="34" t="s">
        <v>759</v>
      </c>
      <c r="D8" s="35" t="s">
        <v>760</v>
      </c>
      <c r="E8" s="91">
        <v>20</v>
      </c>
      <c r="F8" s="92"/>
      <c r="G8" s="19"/>
      <c r="H8" s="29">
        <v>40</v>
      </c>
      <c r="I8" s="91">
        <v>-676</v>
      </c>
      <c r="J8" s="109">
        <v>22.54</v>
      </c>
    </row>
    <row r="9" spans="1:10" ht="13.65" customHeight="1" x14ac:dyDescent="0.3">
      <c r="A9" s="341" t="s">
        <v>761</v>
      </c>
      <c r="B9" s="341"/>
      <c r="C9" s="341"/>
      <c r="D9" s="341"/>
      <c r="E9" s="72">
        <v>127</v>
      </c>
      <c r="F9" s="94">
        <v>755</v>
      </c>
      <c r="G9" s="23"/>
      <c r="H9" s="22">
        <v>803777.54</v>
      </c>
      <c r="I9" s="72">
        <v>-676</v>
      </c>
      <c r="J9" s="94">
        <v>22.54</v>
      </c>
    </row>
    <row r="10" spans="1:10" ht="11.25" customHeight="1" x14ac:dyDescent="0.3">
      <c r="A10" s="113" t="s">
        <v>762</v>
      </c>
      <c r="B10" s="335" t="s">
        <v>763</v>
      </c>
      <c r="C10" s="335"/>
      <c r="D10" s="335"/>
      <c r="E10" s="335"/>
      <c r="F10" s="336"/>
      <c r="G10" s="336"/>
      <c r="H10" s="336"/>
      <c r="I10" s="336"/>
      <c r="J10" s="127"/>
    </row>
    <row r="11" spans="1:10" ht="12" customHeight="1" x14ac:dyDescent="0.3">
      <c r="A11" s="128">
        <v>45292</v>
      </c>
      <c r="B11" s="55" t="s">
        <v>764</v>
      </c>
      <c r="C11" s="56" t="s">
        <v>765</v>
      </c>
      <c r="D11" s="57" t="s">
        <v>766</v>
      </c>
      <c r="E11" s="129"/>
      <c r="F11" s="130"/>
      <c r="G11" s="58"/>
      <c r="H11" s="59">
        <v>198250.49</v>
      </c>
      <c r="I11" s="131">
        <v>-198</v>
      </c>
      <c r="J11" s="132">
        <v>250.49</v>
      </c>
    </row>
    <row r="12" spans="1:10" ht="13.65" customHeight="1" x14ac:dyDescent="0.3">
      <c r="A12" s="348" t="s">
        <v>767</v>
      </c>
      <c r="B12" s="348"/>
      <c r="C12" s="348"/>
      <c r="D12" s="348"/>
      <c r="E12" s="111"/>
      <c r="F12" s="133"/>
      <c r="G12" s="23"/>
      <c r="H12" s="22">
        <v>198250.49</v>
      </c>
      <c r="I12" s="72">
        <v>-198</v>
      </c>
      <c r="J12" s="73">
        <v>250.49</v>
      </c>
    </row>
    <row r="13" spans="1:10" ht="11.25" customHeight="1" x14ac:dyDescent="0.3">
      <c r="A13" s="74" t="s">
        <v>768</v>
      </c>
      <c r="B13" s="335" t="s">
        <v>769</v>
      </c>
      <c r="C13" s="335"/>
      <c r="D13" s="335"/>
      <c r="E13" s="335"/>
      <c r="F13" s="336"/>
      <c r="G13" s="336"/>
      <c r="H13" s="336"/>
      <c r="I13" s="336"/>
      <c r="J13" s="127"/>
    </row>
    <row r="14" spans="1:10" ht="11.25" customHeight="1" x14ac:dyDescent="0.3">
      <c r="A14" s="38">
        <v>45292</v>
      </c>
      <c r="B14" s="24" t="s">
        <v>770</v>
      </c>
      <c r="C14" s="5" t="s">
        <v>771</v>
      </c>
      <c r="D14" s="6" t="s">
        <v>772</v>
      </c>
      <c r="E14" s="75"/>
      <c r="F14" s="76"/>
      <c r="G14" s="8"/>
      <c r="H14" s="7">
        <v>675097.06</v>
      </c>
      <c r="I14" s="115">
        <v>-675</v>
      </c>
      <c r="J14" s="78">
        <v>97.06</v>
      </c>
    </row>
    <row r="15" spans="1:10" ht="11.25" customHeight="1" x14ac:dyDescent="0.3">
      <c r="A15" s="38">
        <v>45300</v>
      </c>
      <c r="B15" s="25" t="s">
        <v>773</v>
      </c>
      <c r="C15" s="11" t="s">
        <v>774</v>
      </c>
      <c r="D15" s="12" t="s">
        <v>775</v>
      </c>
      <c r="E15" s="85">
        <v>12</v>
      </c>
      <c r="F15" s="83"/>
      <c r="G15" s="10"/>
      <c r="H15" s="97">
        <v>525</v>
      </c>
      <c r="I15" s="85">
        <v>-662</v>
      </c>
      <c r="J15" s="98">
        <v>572.05999999999995</v>
      </c>
    </row>
    <row r="16" spans="1:10" ht="11.25" customHeight="1" x14ac:dyDescent="0.3">
      <c r="A16" s="38">
        <v>45359</v>
      </c>
      <c r="B16" s="25" t="s">
        <v>776</v>
      </c>
      <c r="C16" s="11" t="s">
        <v>777</v>
      </c>
      <c r="D16" s="12" t="s">
        <v>778</v>
      </c>
      <c r="E16" s="85">
        <v>12</v>
      </c>
      <c r="F16" s="83"/>
      <c r="G16" s="10"/>
      <c r="H16" s="97">
        <v>525</v>
      </c>
      <c r="I16" s="85">
        <v>-650</v>
      </c>
      <c r="J16" s="81">
        <v>47.06</v>
      </c>
    </row>
    <row r="17" spans="1:10" ht="12" customHeight="1" x14ac:dyDescent="0.3">
      <c r="A17" s="38">
        <v>45372</v>
      </c>
      <c r="B17" s="25" t="s">
        <v>779</v>
      </c>
      <c r="C17" s="11" t="s">
        <v>780</v>
      </c>
      <c r="D17" s="12" t="s">
        <v>781</v>
      </c>
      <c r="E17" s="80"/>
      <c r="F17" s="83"/>
      <c r="G17" s="10"/>
      <c r="H17" s="13">
        <v>128680.48</v>
      </c>
      <c r="I17" s="85">
        <v>-778</v>
      </c>
      <c r="J17" s="98">
        <v>727.54</v>
      </c>
    </row>
    <row r="18" spans="1:10" ht="11.25" customHeight="1" x14ac:dyDescent="0.3">
      <c r="A18" s="38">
        <v>45386</v>
      </c>
      <c r="B18" s="25" t="s">
        <v>782</v>
      </c>
      <c r="C18" s="11" t="s">
        <v>783</v>
      </c>
      <c r="D18" s="12" t="s">
        <v>784</v>
      </c>
      <c r="E18" s="85">
        <v>10</v>
      </c>
      <c r="F18" s="83"/>
      <c r="G18" s="10"/>
      <c r="H18" s="97">
        <v>20</v>
      </c>
      <c r="I18" s="85">
        <v>-768</v>
      </c>
      <c r="J18" s="98">
        <v>707.54</v>
      </c>
    </row>
    <row r="19" spans="1:10" ht="12" customHeight="1" x14ac:dyDescent="0.3">
      <c r="A19" s="38">
        <v>45475</v>
      </c>
      <c r="B19" s="25" t="s">
        <v>785</v>
      </c>
      <c r="C19" s="11" t="s">
        <v>786</v>
      </c>
      <c r="D19" s="12" t="s">
        <v>787</v>
      </c>
      <c r="E19" s="85">
        <v>25</v>
      </c>
      <c r="F19" s="83"/>
      <c r="G19" s="10"/>
      <c r="H19" s="97">
        <v>50</v>
      </c>
      <c r="I19" s="85">
        <v>-743</v>
      </c>
      <c r="J19" s="98">
        <v>657.54</v>
      </c>
    </row>
    <row r="20" spans="1:10" ht="12" customHeight="1" x14ac:dyDescent="0.3">
      <c r="A20" s="38">
        <v>45530</v>
      </c>
      <c r="B20" s="25" t="s">
        <v>788</v>
      </c>
      <c r="C20" s="11" t="s">
        <v>789</v>
      </c>
      <c r="D20" s="12" t="s">
        <v>790</v>
      </c>
      <c r="E20" s="85">
        <v>22</v>
      </c>
      <c r="F20" s="83"/>
      <c r="G20" s="10"/>
      <c r="H20" s="97">
        <v>545</v>
      </c>
      <c r="I20" s="85">
        <v>-721</v>
      </c>
      <c r="J20" s="98">
        <v>112.54</v>
      </c>
    </row>
    <row r="21" spans="1:10" ht="12" customHeight="1" x14ac:dyDescent="0.3">
      <c r="A21" s="38">
        <v>45568</v>
      </c>
      <c r="B21" s="25" t="s">
        <v>791</v>
      </c>
      <c r="C21" s="11" t="s">
        <v>792</v>
      </c>
      <c r="D21" s="12" t="s">
        <v>793</v>
      </c>
      <c r="E21" s="85">
        <v>25</v>
      </c>
      <c r="F21" s="83"/>
      <c r="G21" s="10"/>
      <c r="H21" s="97">
        <v>50</v>
      </c>
      <c r="I21" s="85">
        <v>-696</v>
      </c>
      <c r="J21" s="81">
        <v>62.54</v>
      </c>
    </row>
    <row r="22" spans="1:10" ht="12" customHeight="1" x14ac:dyDescent="0.3">
      <c r="A22" s="90">
        <v>45622</v>
      </c>
      <c r="B22" s="28" t="s">
        <v>794</v>
      </c>
      <c r="C22" s="17" t="s">
        <v>795</v>
      </c>
      <c r="D22" s="18" t="s">
        <v>796</v>
      </c>
      <c r="E22" s="91">
        <v>20</v>
      </c>
      <c r="F22" s="92"/>
      <c r="G22" s="19"/>
      <c r="H22" s="29">
        <v>40</v>
      </c>
      <c r="I22" s="91">
        <v>-676</v>
      </c>
      <c r="J22" s="109">
        <v>22.54</v>
      </c>
    </row>
    <row r="23" spans="1:10" ht="13.65" customHeight="1" x14ac:dyDescent="0.3">
      <c r="A23" s="341" t="s">
        <v>797</v>
      </c>
      <c r="B23" s="341"/>
      <c r="C23" s="341"/>
      <c r="D23" s="341"/>
      <c r="E23" s="72">
        <v>127</v>
      </c>
      <c r="F23" s="94">
        <v>755</v>
      </c>
      <c r="G23" s="23"/>
      <c r="H23" s="22">
        <v>803777.54</v>
      </c>
      <c r="I23" s="72">
        <v>-676</v>
      </c>
      <c r="J23" s="94">
        <v>22.54</v>
      </c>
    </row>
    <row r="24" spans="1:10" ht="11.25" customHeight="1" x14ac:dyDescent="0.3">
      <c r="A24" s="113" t="s">
        <v>798</v>
      </c>
      <c r="B24" s="335" t="s">
        <v>799</v>
      </c>
      <c r="C24" s="335"/>
      <c r="D24" s="335"/>
      <c r="E24" s="335"/>
      <c r="F24" s="336"/>
      <c r="G24" s="336"/>
      <c r="H24" s="336"/>
      <c r="I24" s="336"/>
      <c r="J24" s="127"/>
    </row>
    <row r="25" spans="1:10" ht="12" customHeight="1" x14ac:dyDescent="0.3">
      <c r="A25" s="128">
        <v>45292</v>
      </c>
      <c r="B25" s="55" t="s">
        <v>800</v>
      </c>
      <c r="C25" s="56" t="s">
        <v>801</v>
      </c>
      <c r="D25" s="57" t="s">
        <v>802</v>
      </c>
      <c r="E25" s="129"/>
      <c r="F25" s="130"/>
      <c r="G25" s="58"/>
      <c r="H25" s="59">
        <v>198250.49</v>
      </c>
      <c r="I25" s="131">
        <v>-198</v>
      </c>
      <c r="J25" s="132">
        <v>250.49</v>
      </c>
    </row>
    <row r="26" spans="1:10" ht="13.65" customHeight="1" x14ac:dyDescent="0.3">
      <c r="A26" s="348" t="s">
        <v>803</v>
      </c>
      <c r="B26" s="348"/>
      <c r="C26" s="348"/>
      <c r="D26" s="348"/>
      <c r="E26" s="111"/>
      <c r="F26" s="133"/>
      <c r="G26" s="23"/>
      <c r="H26" s="22">
        <v>198250.49</v>
      </c>
      <c r="I26" s="72">
        <v>-198</v>
      </c>
      <c r="J26" s="73">
        <v>250.49</v>
      </c>
    </row>
    <row r="27" spans="1:10" ht="11.25" customHeight="1" x14ac:dyDescent="0.3">
      <c r="A27" s="74" t="s">
        <v>804</v>
      </c>
      <c r="B27" s="335" t="s">
        <v>805</v>
      </c>
      <c r="C27" s="335"/>
      <c r="D27" s="335"/>
      <c r="E27" s="335"/>
      <c r="F27" s="336"/>
      <c r="G27" s="336"/>
      <c r="H27" s="336"/>
      <c r="I27" s="336"/>
      <c r="J27" s="127"/>
    </row>
    <row r="28" spans="1:10" ht="11.25" customHeight="1" x14ac:dyDescent="0.3">
      <c r="A28" s="38">
        <v>45292</v>
      </c>
      <c r="B28" s="24" t="s">
        <v>806</v>
      </c>
      <c r="C28" s="5" t="s">
        <v>807</v>
      </c>
      <c r="D28" s="6" t="s">
        <v>808</v>
      </c>
      <c r="E28" s="75"/>
      <c r="F28" s="76"/>
      <c r="G28" s="8"/>
      <c r="H28" s="7">
        <v>675097.06</v>
      </c>
      <c r="I28" s="115">
        <v>-675</v>
      </c>
      <c r="J28" s="78">
        <v>97.06</v>
      </c>
    </row>
    <row r="29" spans="1:10" ht="12" customHeight="1" x14ac:dyDescent="0.3">
      <c r="A29" s="38">
        <v>45300</v>
      </c>
      <c r="B29" s="25" t="s">
        <v>809</v>
      </c>
      <c r="C29" s="11" t="s">
        <v>810</v>
      </c>
      <c r="D29" s="12" t="s">
        <v>811</v>
      </c>
      <c r="E29" s="85">
        <v>12</v>
      </c>
      <c r="F29" s="83"/>
      <c r="G29" s="10"/>
      <c r="H29" s="97">
        <v>525</v>
      </c>
      <c r="I29" s="85">
        <v>-662</v>
      </c>
      <c r="J29" s="98">
        <v>572.05999999999995</v>
      </c>
    </row>
    <row r="30" spans="1:10" ht="12" customHeight="1" x14ac:dyDescent="0.3">
      <c r="A30" s="38">
        <v>45359</v>
      </c>
      <c r="B30" s="25" t="s">
        <v>812</v>
      </c>
      <c r="C30" s="11" t="s">
        <v>813</v>
      </c>
      <c r="D30" s="12" t="s">
        <v>814</v>
      </c>
      <c r="E30" s="85">
        <v>12</v>
      </c>
      <c r="F30" s="83"/>
      <c r="G30" s="10"/>
      <c r="H30" s="97">
        <v>525</v>
      </c>
      <c r="I30" s="85">
        <v>-650</v>
      </c>
      <c r="J30" s="81">
        <v>47.06</v>
      </c>
    </row>
    <row r="31" spans="1:10" ht="11.25" customHeight="1" x14ac:dyDescent="0.3">
      <c r="A31" s="38">
        <v>45372</v>
      </c>
      <c r="B31" s="25" t="s">
        <v>815</v>
      </c>
      <c r="C31" s="11" t="s">
        <v>816</v>
      </c>
      <c r="D31" s="12" t="s">
        <v>817</v>
      </c>
      <c r="E31" s="80"/>
      <c r="F31" s="83"/>
      <c r="G31" s="10"/>
      <c r="H31" s="13">
        <v>128680.48</v>
      </c>
      <c r="I31" s="85">
        <v>-778</v>
      </c>
      <c r="J31" s="98">
        <v>727.54</v>
      </c>
    </row>
    <row r="32" spans="1:10" ht="12" customHeight="1" x14ac:dyDescent="0.3">
      <c r="A32" s="38">
        <v>45386</v>
      </c>
      <c r="B32" s="25" t="s">
        <v>818</v>
      </c>
      <c r="C32" s="11" t="s">
        <v>819</v>
      </c>
      <c r="D32" s="12" t="s">
        <v>820</v>
      </c>
      <c r="E32" s="85">
        <v>10</v>
      </c>
      <c r="F32" s="83"/>
      <c r="G32" s="10"/>
      <c r="H32" s="97">
        <v>20</v>
      </c>
      <c r="I32" s="85">
        <v>-768</v>
      </c>
      <c r="J32" s="98">
        <v>707.54</v>
      </c>
    </row>
    <row r="33" spans="1:10" ht="11.25" customHeight="1" x14ac:dyDescent="0.3">
      <c r="A33" s="38">
        <v>45475</v>
      </c>
      <c r="B33" s="25" t="s">
        <v>821</v>
      </c>
      <c r="C33" s="11" t="s">
        <v>822</v>
      </c>
      <c r="D33" s="12" t="s">
        <v>823</v>
      </c>
      <c r="E33" s="85">
        <v>25</v>
      </c>
      <c r="F33" s="83"/>
      <c r="G33" s="10"/>
      <c r="H33" s="97">
        <v>50</v>
      </c>
      <c r="I33" s="85">
        <v>-743</v>
      </c>
      <c r="J33" s="98">
        <v>657.54</v>
      </c>
    </row>
    <row r="34" spans="1:10" ht="11.25" customHeight="1" x14ac:dyDescent="0.3">
      <c r="A34" s="38">
        <v>45530</v>
      </c>
      <c r="B34" s="25" t="s">
        <v>824</v>
      </c>
      <c r="C34" s="11" t="s">
        <v>825</v>
      </c>
      <c r="D34" s="12" t="s">
        <v>826</v>
      </c>
      <c r="E34" s="85">
        <v>22</v>
      </c>
      <c r="F34" s="83"/>
      <c r="G34" s="10"/>
      <c r="H34" s="97">
        <v>545</v>
      </c>
      <c r="I34" s="85">
        <v>-721</v>
      </c>
      <c r="J34" s="98">
        <v>112.54</v>
      </c>
    </row>
    <row r="35" spans="1:10" ht="11.25" customHeight="1" x14ac:dyDescent="0.3">
      <c r="A35" s="38">
        <v>45568</v>
      </c>
      <c r="B35" s="25" t="s">
        <v>827</v>
      </c>
      <c r="C35" s="11" t="s">
        <v>828</v>
      </c>
      <c r="D35" s="12" t="s">
        <v>829</v>
      </c>
      <c r="E35" s="85">
        <v>15</v>
      </c>
      <c r="F35" s="83"/>
      <c r="G35" s="10"/>
      <c r="H35" s="97">
        <v>820</v>
      </c>
      <c r="I35" s="85">
        <v>-705</v>
      </c>
      <c r="J35" s="98">
        <v>292.54000000000002</v>
      </c>
    </row>
    <row r="36" spans="1:10" ht="12" customHeight="1" x14ac:dyDescent="0.3">
      <c r="A36" s="38">
        <v>45568</v>
      </c>
      <c r="B36" s="25" t="s">
        <v>830</v>
      </c>
      <c r="C36" s="11" t="s">
        <v>831</v>
      </c>
      <c r="D36" s="12" t="s">
        <v>832</v>
      </c>
      <c r="E36" s="85">
        <v>9</v>
      </c>
      <c r="F36" s="83"/>
      <c r="G36" s="10"/>
      <c r="H36" s="97">
        <v>230</v>
      </c>
      <c r="I36" s="85">
        <v>-696</v>
      </c>
      <c r="J36" s="81">
        <v>62.54</v>
      </c>
    </row>
    <row r="37" spans="1:10" ht="12" customHeight="1" x14ac:dyDescent="0.3">
      <c r="A37" s="38">
        <v>45600</v>
      </c>
      <c r="B37" s="25" t="s">
        <v>833</v>
      </c>
      <c r="C37" s="11" t="s">
        <v>834</v>
      </c>
      <c r="D37" s="12" t="s">
        <v>835</v>
      </c>
      <c r="E37" s="85">
        <v>1</v>
      </c>
      <c r="F37" s="83"/>
      <c r="G37" s="10"/>
      <c r="H37" s="97">
        <v>0</v>
      </c>
      <c r="I37" s="85">
        <v>-695</v>
      </c>
      <c r="J37" s="81">
        <v>62.54</v>
      </c>
    </row>
    <row r="38" spans="1:10" ht="11.25" customHeight="1" x14ac:dyDescent="0.3">
      <c r="A38" s="38">
        <v>45622</v>
      </c>
      <c r="B38" s="25" t="s">
        <v>836</v>
      </c>
      <c r="C38" s="11" t="s">
        <v>837</v>
      </c>
      <c r="D38" s="12" t="s">
        <v>838</v>
      </c>
      <c r="E38" s="85">
        <v>15</v>
      </c>
      <c r="F38" s="83"/>
      <c r="G38" s="10"/>
      <c r="H38" s="97">
        <v>40</v>
      </c>
      <c r="I38" s="85">
        <v>-680</v>
      </c>
      <c r="J38" s="81">
        <v>22.54</v>
      </c>
    </row>
    <row r="39" spans="1:10" ht="12" customHeight="1" x14ac:dyDescent="0.3">
      <c r="A39" s="90">
        <v>45622</v>
      </c>
      <c r="B39" s="28" t="s">
        <v>839</v>
      </c>
      <c r="C39" s="17" t="s">
        <v>840</v>
      </c>
      <c r="D39" s="18" t="s">
        <v>841</v>
      </c>
      <c r="E39" s="91">
        <v>5</v>
      </c>
      <c r="F39" s="92"/>
      <c r="G39" s="19"/>
      <c r="H39" s="29">
        <v>0</v>
      </c>
      <c r="I39" s="91">
        <v>-675</v>
      </c>
      <c r="J39" s="109">
        <v>22.54</v>
      </c>
    </row>
    <row r="40" spans="1:10" ht="13.65" customHeight="1" x14ac:dyDescent="0.3">
      <c r="A40" s="341" t="s">
        <v>842</v>
      </c>
      <c r="B40" s="341"/>
      <c r="C40" s="341"/>
      <c r="D40" s="341"/>
      <c r="E40" s="72">
        <v>128</v>
      </c>
      <c r="F40" s="94">
        <v>755</v>
      </c>
      <c r="G40" s="23"/>
      <c r="H40" s="22">
        <v>803777.54</v>
      </c>
      <c r="I40" s="72">
        <v>-675</v>
      </c>
      <c r="J40" s="94">
        <v>22.54</v>
      </c>
    </row>
    <row r="41" spans="1:10" ht="11.25" customHeight="1" x14ac:dyDescent="0.3">
      <c r="A41" s="113" t="s">
        <v>843</v>
      </c>
      <c r="B41" s="335" t="s">
        <v>844</v>
      </c>
      <c r="C41" s="335"/>
      <c r="D41" s="335"/>
      <c r="E41" s="335"/>
      <c r="F41" s="336"/>
      <c r="G41" s="336"/>
      <c r="H41" s="336"/>
      <c r="I41" s="336"/>
      <c r="J41" s="127"/>
    </row>
    <row r="42" spans="1:10" ht="12" customHeight="1" x14ac:dyDescent="0.3">
      <c r="A42" s="128">
        <v>45292</v>
      </c>
      <c r="B42" s="55" t="s">
        <v>845</v>
      </c>
      <c r="C42" s="56" t="s">
        <v>846</v>
      </c>
      <c r="D42" s="57" t="s">
        <v>847</v>
      </c>
      <c r="E42" s="129"/>
      <c r="F42" s="130"/>
      <c r="G42" s="58"/>
      <c r="H42" s="59">
        <v>198250.49</v>
      </c>
      <c r="I42" s="131">
        <v>-198</v>
      </c>
      <c r="J42" s="132">
        <v>250.49</v>
      </c>
    </row>
    <row r="43" spans="1:10" ht="13.65" customHeight="1" x14ac:dyDescent="0.3">
      <c r="A43" s="348" t="s">
        <v>848</v>
      </c>
      <c r="B43" s="348"/>
      <c r="C43" s="348"/>
      <c r="D43" s="348"/>
      <c r="E43" s="111"/>
      <c r="F43" s="133"/>
      <c r="G43" s="23"/>
      <c r="H43" s="22">
        <v>198250.49</v>
      </c>
      <c r="I43" s="72">
        <v>-198</v>
      </c>
      <c r="J43" s="73">
        <v>250.49</v>
      </c>
    </row>
    <row r="44" spans="1:10" ht="11.25" customHeight="1" x14ac:dyDescent="0.3">
      <c r="A44" s="74" t="s">
        <v>849</v>
      </c>
      <c r="B44" s="335" t="s">
        <v>850</v>
      </c>
      <c r="C44" s="335"/>
      <c r="D44" s="335"/>
      <c r="E44" s="335"/>
      <c r="F44" s="336"/>
      <c r="G44" s="336"/>
      <c r="H44" s="336"/>
      <c r="I44" s="336"/>
      <c r="J44" s="127"/>
    </row>
    <row r="45" spans="1:10" ht="11.25" customHeight="1" x14ac:dyDescent="0.3">
      <c r="A45" s="38">
        <v>45292</v>
      </c>
      <c r="B45" s="24" t="s">
        <v>851</v>
      </c>
      <c r="C45" s="5" t="s">
        <v>852</v>
      </c>
      <c r="D45" s="6" t="s">
        <v>853</v>
      </c>
      <c r="E45" s="115">
        <v>2</v>
      </c>
      <c r="F45" s="76"/>
      <c r="G45" s="8"/>
      <c r="H45" s="112">
        <v>479.5</v>
      </c>
      <c r="I45" s="115">
        <v>2</v>
      </c>
      <c r="J45" s="78">
        <v>479.5</v>
      </c>
    </row>
    <row r="46" spans="1:10" ht="12" customHeight="1" x14ac:dyDescent="0.3">
      <c r="A46" s="38">
        <v>45292</v>
      </c>
      <c r="B46" s="25" t="s">
        <v>854</v>
      </c>
      <c r="C46" s="11" t="s">
        <v>855</v>
      </c>
      <c r="D46" s="12" t="s">
        <v>856</v>
      </c>
      <c r="E46" s="80"/>
      <c r="F46" s="83"/>
      <c r="G46" s="10"/>
      <c r="H46" s="13">
        <v>579.22</v>
      </c>
      <c r="I46" s="85">
        <v>3</v>
      </c>
      <c r="J46" s="81">
        <v>58.72</v>
      </c>
    </row>
    <row r="47" spans="1:10" ht="12" customHeight="1" x14ac:dyDescent="0.3">
      <c r="A47" s="38">
        <v>45292</v>
      </c>
      <c r="B47" s="25" t="s">
        <v>857</v>
      </c>
      <c r="C47" s="11" t="s">
        <v>858</v>
      </c>
      <c r="D47" s="12" t="s">
        <v>859</v>
      </c>
      <c r="E47" s="80"/>
      <c r="F47" s="83"/>
      <c r="G47" s="10"/>
      <c r="H47" s="13">
        <v>715.73</v>
      </c>
      <c r="I47" s="85">
        <v>3</v>
      </c>
      <c r="J47" s="98">
        <v>774.45</v>
      </c>
    </row>
    <row r="48" spans="1:10" ht="11.25" customHeight="1" x14ac:dyDescent="0.3">
      <c r="A48" s="38">
        <v>45292</v>
      </c>
      <c r="B48" s="25" t="s">
        <v>860</v>
      </c>
      <c r="C48" s="11" t="s">
        <v>861</v>
      </c>
      <c r="D48" s="12" t="s">
        <v>862</v>
      </c>
      <c r="E48" s="85">
        <v>2</v>
      </c>
      <c r="F48" s="83"/>
      <c r="G48" s="10"/>
      <c r="H48" s="97">
        <v>479.5</v>
      </c>
      <c r="I48" s="85">
        <v>6</v>
      </c>
      <c r="J48" s="98">
        <v>253.95</v>
      </c>
    </row>
    <row r="49" spans="1:10" ht="11.25" customHeight="1" x14ac:dyDescent="0.3">
      <c r="A49" s="38">
        <v>45292</v>
      </c>
      <c r="B49" s="25" t="s">
        <v>863</v>
      </c>
      <c r="C49" s="11" t="s">
        <v>864</v>
      </c>
      <c r="D49" s="12" t="s">
        <v>865</v>
      </c>
      <c r="E49" s="85">
        <v>2</v>
      </c>
      <c r="F49" s="83"/>
      <c r="G49" s="10"/>
      <c r="H49" s="97">
        <v>479.5</v>
      </c>
      <c r="I49" s="85">
        <v>8</v>
      </c>
      <c r="J49" s="98">
        <v>733.45</v>
      </c>
    </row>
    <row r="50" spans="1:10" ht="22.35" customHeight="1" x14ac:dyDescent="0.3">
      <c r="A50" s="40">
        <v>45292</v>
      </c>
      <c r="B50" s="28" t="s">
        <v>866</v>
      </c>
      <c r="C50" s="34" t="s">
        <v>867</v>
      </c>
      <c r="D50" s="35" t="s">
        <v>868</v>
      </c>
      <c r="E50" s="118">
        <v>2</v>
      </c>
      <c r="F50" s="92"/>
      <c r="G50" s="19"/>
      <c r="H50" s="134">
        <v>479.5</v>
      </c>
      <c r="I50" s="118">
        <v>11</v>
      </c>
      <c r="J50" s="100">
        <v>212.95</v>
      </c>
    </row>
    <row r="51" spans="1:10" ht="12.75" customHeight="1" x14ac:dyDescent="0.3">
      <c r="A51" s="338" t="s">
        <v>869</v>
      </c>
      <c r="B51" s="338"/>
      <c r="C51" s="338"/>
      <c r="D51" s="338"/>
      <c r="E51" s="338"/>
      <c r="F51" s="340" t="s">
        <v>870</v>
      </c>
      <c r="G51" s="340"/>
      <c r="H51" s="340"/>
      <c r="I51" s="340"/>
      <c r="J51" s="135" t="s">
        <v>871</v>
      </c>
    </row>
  </sheetData>
  <mergeCells count="24">
    <mergeCell ref="A1:J1"/>
    <mergeCell ref="A2:J2"/>
    <mergeCell ref="A3:E3"/>
    <mergeCell ref="F3:I3"/>
    <mergeCell ref="A9:D9"/>
    <mergeCell ref="B10:E10"/>
    <mergeCell ref="F10:I10"/>
    <mergeCell ref="A12:D12"/>
    <mergeCell ref="B13:E13"/>
    <mergeCell ref="F13:I13"/>
    <mergeCell ref="A23:D23"/>
    <mergeCell ref="B24:E24"/>
    <mergeCell ref="F24:I24"/>
    <mergeCell ref="A26:D26"/>
    <mergeCell ref="B27:E27"/>
    <mergeCell ref="F27:I27"/>
    <mergeCell ref="A51:E51"/>
    <mergeCell ref="F51:I51"/>
    <mergeCell ref="A40:D40"/>
    <mergeCell ref="B41:E41"/>
    <mergeCell ref="F41:I41"/>
    <mergeCell ref="A43:D43"/>
    <mergeCell ref="B44:E44"/>
    <mergeCell ref="F44:I44"/>
  </mergeCells>
  <pageMargins left="1.25" right="1.25" top="1" bottom="1" header="0.25" footer="0.2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L54"/>
  <sheetViews>
    <sheetView workbookViewId="0"/>
  </sheetViews>
  <sheetFormatPr baseColWidth="10" defaultColWidth="8.88671875" defaultRowHeight="14.4" x14ac:dyDescent="0.3"/>
  <cols>
    <col min="1" max="1" width="8" customWidth="1"/>
    <col min="2" max="2" width="11.88671875" customWidth="1"/>
    <col min="3" max="3" width="6.77734375" customWidth="1"/>
    <col min="4" max="4" width="37.77734375" customWidth="1"/>
    <col min="5" max="5" width="4.109375" customWidth="1"/>
    <col min="6" max="6" width="3.77734375" customWidth="1"/>
    <col min="7" max="7" width="5.77734375" customWidth="1"/>
    <col min="8" max="8" width="4.88671875" customWidth="1"/>
    <col min="9" max="9" width="7.109375" customWidth="1"/>
    <col min="10" max="10" width="5.88671875" customWidth="1"/>
    <col min="11" max="11" width="4.33203125" customWidth="1"/>
    <col min="12" max="12" width="10.44140625" customWidth="1"/>
  </cols>
  <sheetData>
    <row r="3" spans="1:12" ht="11.25" customHeight="1" x14ac:dyDescent="0.3">
      <c r="A3" s="350" t="s">
        <v>872</v>
      </c>
      <c r="B3" s="350"/>
      <c r="C3" s="350"/>
      <c r="D3" s="350"/>
      <c r="E3" s="350"/>
      <c r="F3" s="136"/>
      <c r="G3" s="351" t="s">
        <v>873</v>
      </c>
      <c r="H3" s="351"/>
      <c r="I3" s="351"/>
      <c r="J3" s="351"/>
      <c r="K3" s="351"/>
      <c r="L3" s="351"/>
    </row>
    <row r="4" spans="1:12" ht="11.25" customHeight="1" x14ac:dyDescent="0.3">
      <c r="A4" s="355" t="s">
        <v>874</v>
      </c>
      <c r="B4" s="355"/>
      <c r="C4" s="355"/>
      <c r="D4" s="355"/>
      <c r="E4" s="355"/>
      <c r="F4" s="356" t="s">
        <v>875</v>
      </c>
      <c r="G4" s="356"/>
      <c r="H4" s="356"/>
      <c r="I4" s="356"/>
      <c r="J4" s="356"/>
      <c r="K4" s="356"/>
      <c r="L4" s="356"/>
    </row>
    <row r="5" spans="1:12" ht="12" customHeight="1" x14ac:dyDescent="0.3">
      <c r="A5" s="319" t="s">
        <v>876</v>
      </c>
      <c r="B5" s="319"/>
      <c r="C5" s="319"/>
      <c r="D5" s="319"/>
      <c r="E5" s="319"/>
      <c r="F5" s="103"/>
      <c r="G5" s="344"/>
      <c r="H5" s="344"/>
      <c r="I5" s="344"/>
      <c r="J5" s="344"/>
      <c r="K5" s="344"/>
      <c r="L5" s="104" t="s">
        <v>877</v>
      </c>
    </row>
    <row r="6" spans="1:12" ht="10.35" customHeight="1" x14ac:dyDescent="0.3">
      <c r="A6" s="38">
        <v>45292</v>
      </c>
      <c r="B6" s="39" t="s">
        <v>878</v>
      </c>
      <c r="C6" s="11" t="s">
        <v>879</v>
      </c>
      <c r="D6" s="12" t="s">
        <v>880</v>
      </c>
      <c r="E6" s="80"/>
      <c r="F6" s="137">
        <v>2</v>
      </c>
      <c r="G6" s="83"/>
      <c r="H6" s="10"/>
      <c r="I6" s="107">
        <v>362.78</v>
      </c>
      <c r="J6" s="83"/>
      <c r="K6" s="80"/>
      <c r="L6" s="98">
        <v>13575.73</v>
      </c>
    </row>
    <row r="7" spans="1:12" ht="11.25" customHeight="1" x14ac:dyDescent="0.3">
      <c r="A7" s="38">
        <v>45292</v>
      </c>
      <c r="B7" s="25" t="s">
        <v>881</v>
      </c>
      <c r="C7" s="11" t="s">
        <v>882</v>
      </c>
      <c r="D7" s="12" t="s">
        <v>883</v>
      </c>
      <c r="E7" s="80"/>
      <c r="F7" s="137">
        <v>2</v>
      </c>
      <c r="G7" s="83"/>
      <c r="H7" s="10"/>
      <c r="I7" s="89">
        <v>758</v>
      </c>
      <c r="J7" s="83"/>
      <c r="K7" s="80"/>
      <c r="L7" s="98">
        <v>16333.73</v>
      </c>
    </row>
    <row r="8" spans="1:12" ht="12" customHeight="1" x14ac:dyDescent="0.3">
      <c r="A8" s="38">
        <v>45292</v>
      </c>
      <c r="B8" s="25" t="s">
        <v>884</v>
      </c>
      <c r="C8" s="11" t="s">
        <v>885</v>
      </c>
      <c r="D8" s="12" t="s">
        <v>886</v>
      </c>
      <c r="E8" s="80"/>
      <c r="F8" s="137">
        <v>2</v>
      </c>
      <c r="G8" s="83"/>
      <c r="H8" s="10"/>
      <c r="I8" s="107">
        <v>363.25</v>
      </c>
      <c r="J8" s="83"/>
      <c r="K8" s="80"/>
      <c r="L8" s="98">
        <v>18696.98</v>
      </c>
    </row>
    <row r="9" spans="1:12" ht="11.25" customHeight="1" x14ac:dyDescent="0.3">
      <c r="A9" s="38">
        <v>45292</v>
      </c>
      <c r="B9" s="25" t="s">
        <v>887</v>
      </c>
      <c r="C9" s="11" t="s">
        <v>888</v>
      </c>
      <c r="D9" s="12" t="s">
        <v>889</v>
      </c>
      <c r="E9" s="80"/>
      <c r="F9" s="137">
        <v>2</v>
      </c>
      <c r="G9" s="83"/>
      <c r="H9" s="10"/>
      <c r="I9" s="107">
        <v>363.25</v>
      </c>
      <c r="J9" s="83"/>
      <c r="K9" s="80"/>
      <c r="L9" s="98">
        <v>21060.23</v>
      </c>
    </row>
    <row r="10" spans="1:12" ht="12" customHeight="1" x14ac:dyDescent="0.3">
      <c r="A10" s="38">
        <v>45292</v>
      </c>
      <c r="B10" s="39" t="s">
        <v>890</v>
      </c>
      <c r="C10" s="11" t="s">
        <v>891</v>
      </c>
      <c r="D10" s="12" t="s">
        <v>892</v>
      </c>
      <c r="E10" s="80"/>
      <c r="F10" s="137">
        <v>2</v>
      </c>
      <c r="G10" s="83"/>
      <c r="H10" s="10"/>
      <c r="I10" s="107">
        <v>363.25</v>
      </c>
      <c r="J10" s="83"/>
      <c r="K10" s="80"/>
      <c r="L10" s="98">
        <v>23423.48</v>
      </c>
    </row>
    <row r="11" spans="1:12" ht="12" customHeight="1" x14ac:dyDescent="0.3">
      <c r="A11" s="38">
        <v>45292</v>
      </c>
      <c r="B11" s="25" t="s">
        <v>893</v>
      </c>
      <c r="C11" s="11" t="s">
        <v>894</v>
      </c>
      <c r="D11" s="12" t="s">
        <v>895</v>
      </c>
      <c r="E11" s="80"/>
      <c r="F11" s="137">
        <v>2</v>
      </c>
      <c r="G11" s="83"/>
      <c r="H11" s="10"/>
      <c r="I11" s="107">
        <v>363.25</v>
      </c>
      <c r="J11" s="83"/>
      <c r="K11" s="80"/>
      <c r="L11" s="98">
        <v>25786.73</v>
      </c>
    </row>
    <row r="12" spans="1:12" ht="11.25" customHeight="1" x14ac:dyDescent="0.3">
      <c r="A12" s="38">
        <v>45292</v>
      </c>
      <c r="B12" s="25" t="s">
        <v>896</v>
      </c>
      <c r="C12" s="11" t="s">
        <v>897</v>
      </c>
      <c r="D12" s="12" t="s">
        <v>898</v>
      </c>
      <c r="E12" s="80"/>
      <c r="F12" s="137">
        <v>2</v>
      </c>
      <c r="G12" s="83"/>
      <c r="H12" s="10"/>
      <c r="I12" s="107">
        <v>363.25</v>
      </c>
      <c r="J12" s="83"/>
      <c r="K12" s="80"/>
      <c r="L12" s="98">
        <v>28149.98</v>
      </c>
    </row>
    <row r="13" spans="1:12" ht="11.25" customHeight="1" x14ac:dyDescent="0.3">
      <c r="A13" s="38">
        <v>45292</v>
      </c>
      <c r="B13" s="25" t="s">
        <v>899</v>
      </c>
      <c r="C13" s="11" t="s">
        <v>900</v>
      </c>
      <c r="D13" s="12" t="s">
        <v>901</v>
      </c>
      <c r="E13" s="80"/>
      <c r="F13" s="137">
        <v>2</v>
      </c>
      <c r="G13" s="83"/>
      <c r="H13" s="10"/>
      <c r="I13" s="89">
        <v>758</v>
      </c>
      <c r="J13" s="83"/>
      <c r="K13" s="80"/>
      <c r="L13" s="98">
        <v>30907.98</v>
      </c>
    </row>
    <row r="14" spans="1:12" ht="11.25" customHeight="1" x14ac:dyDescent="0.3">
      <c r="A14" s="38">
        <v>45292</v>
      </c>
      <c r="B14" s="25" t="s">
        <v>902</v>
      </c>
      <c r="C14" s="11" t="s">
        <v>903</v>
      </c>
      <c r="D14" s="12" t="s">
        <v>904</v>
      </c>
      <c r="E14" s="80"/>
      <c r="F14" s="137">
        <v>2</v>
      </c>
      <c r="G14" s="83"/>
      <c r="H14" s="10"/>
      <c r="I14" s="89">
        <v>758</v>
      </c>
      <c r="J14" s="83"/>
      <c r="K14" s="80"/>
      <c r="L14" s="98">
        <v>33665.980000000003</v>
      </c>
    </row>
    <row r="15" spans="1:12" ht="12" customHeight="1" x14ac:dyDescent="0.3">
      <c r="A15" s="38">
        <v>45292</v>
      </c>
      <c r="B15" s="25" t="s">
        <v>905</v>
      </c>
      <c r="C15" s="11" t="s">
        <v>906</v>
      </c>
      <c r="D15" s="12" t="s">
        <v>907</v>
      </c>
      <c r="E15" s="80"/>
      <c r="F15" s="138"/>
      <c r="G15" s="83"/>
      <c r="H15" s="10"/>
      <c r="I15" s="107">
        <v>400.75</v>
      </c>
      <c r="J15" s="83"/>
      <c r="K15" s="80"/>
      <c r="L15" s="98">
        <v>34066.730000000003</v>
      </c>
    </row>
    <row r="16" spans="1:12" ht="11.25" customHeight="1" x14ac:dyDescent="0.3">
      <c r="A16" s="38">
        <v>45385</v>
      </c>
      <c r="B16" s="25" t="s">
        <v>908</v>
      </c>
      <c r="C16" s="11" t="s">
        <v>909</v>
      </c>
      <c r="D16" s="12" t="s">
        <v>910</v>
      </c>
      <c r="E16" s="80"/>
      <c r="F16" s="137">
        <v>103</v>
      </c>
      <c r="G16" s="83"/>
      <c r="H16" s="10"/>
      <c r="I16" s="89">
        <v>850</v>
      </c>
      <c r="J16" s="83"/>
      <c r="K16" s="80"/>
      <c r="L16" s="98">
        <v>137916.73000000001</v>
      </c>
    </row>
    <row r="17" spans="1:12" ht="12" customHeight="1" x14ac:dyDescent="0.3">
      <c r="A17" s="38">
        <v>45476</v>
      </c>
      <c r="B17" s="25" t="s">
        <v>911</v>
      </c>
      <c r="C17" s="11" t="s">
        <v>912</v>
      </c>
      <c r="D17" s="12" t="s">
        <v>913</v>
      </c>
      <c r="E17" s="80"/>
      <c r="F17" s="137">
        <v>2</v>
      </c>
      <c r="G17" s="83"/>
      <c r="H17" s="10"/>
      <c r="I17" s="89">
        <v>758</v>
      </c>
      <c r="J17" s="83"/>
      <c r="K17" s="80"/>
      <c r="L17" s="98">
        <v>140674.73000000001</v>
      </c>
    </row>
    <row r="18" spans="1:12" ht="12" customHeight="1" x14ac:dyDescent="0.3">
      <c r="A18" s="38">
        <v>45476</v>
      </c>
      <c r="B18" s="25" t="s">
        <v>914</v>
      </c>
      <c r="C18" s="11" t="s">
        <v>915</v>
      </c>
      <c r="D18" s="12" t="s">
        <v>916</v>
      </c>
      <c r="E18" s="80"/>
      <c r="F18" s="138"/>
      <c r="G18" s="83"/>
      <c r="H18" s="10"/>
      <c r="I18" s="80"/>
      <c r="J18" s="98">
        <v>400.28</v>
      </c>
      <c r="K18" s="80"/>
      <c r="L18" s="98">
        <v>140274.45000000001</v>
      </c>
    </row>
    <row r="19" spans="1:12" ht="12" customHeight="1" x14ac:dyDescent="0.3">
      <c r="A19" s="38">
        <v>45545</v>
      </c>
      <c r="B19" s="88">
        <v>14</v>
      </c>
      <c r="C19" s="11" t="s">
        <v>917</v>
      </c>
      <c r="D19" s="12" t="s">
        <v>918</v>
      </c>
      <c r="E19" s="80"/>
      <c r="F19" s="137">
        <v>2</v>
      </c>
      <c r="G19" s="83"/>
      <c r="H19" s="10"/>
      <c r="I19" s="89">
        <v>758</v>
      </c>
      <c r="J19" s="83"/>
      <c r="K19" s="80"/>
      <c r="L19" s="98">
        <v>143032.45000000001</v>
      </c>
    </row>
    <row r="20" spans="1:12" ht="11.25" customHeight="1" x14ac:dyDescent="0.3">
      <c r="A20" s="38">
        <v>45587</v>
      </c>
      <c r="B20" s="25" t="s">
        <v>919</v>
      </c>
      <c r="C20" s="11" t="s">
        <v>920</v>
      </c>
      <c r="D20" s="12" t="s">
        <v>921</v>
      </c>
      <c r="E20" s="80"/>
      <c r="F20" s="138"/>
      <c r="G20" s="83"/>
      <c r="H20" s="10"/>
      <c r="I20" s="107">
        <v>134.63</v>
      </c>
      <c r="J20" s="83"/>
      <c r="K20" s="80"/>
      <c r="L20" s="98">
        <v>143167.07999999999</v>
      </c>
    </row>
    <row r="21" spans="1:12" ht="12" customHeight="1" x14ac:dyDescent="0.3">
      <c r="A21" s="90">
        <v>45593</v>
      </c>
      <c r="B21" s="28" t="s">
        <v>922</v>
      </c>
      <c r="C21" s="17" t="s">
        <v>923</v>
      </c>
      <c r="D21" s="18" t="s">
        <v>924</v>
      </c>
      <c r="E21" s="99"/>
      <c r="F21" s="139">
        <v>1</v>
      </c>
      <c r="G21" s="92"/>
      <c r="H21" s="19"/>
      <c r="I21" s="110">
        <v>495.09</v>
      </c>
      <c r="J21" s="92"/>
      <c r="K21" s="99"/>
      <c r="L21" s="140">
        <v>144662.17000000001</v>
      </c>
    </row>
    <row r="22" spans="1:12" ht="13.65" customHeight="1" x14ac:dyDescent="0.3">
      <c r="A22" s="306" t="s">
        <v>925</v>
      </c>
      <c r="B22" s="306"/>
      <c r="C22" s="306"/>
      <c r="D22" s="306"/>
      <c r="E22" s="111"/>
      <c r="F22" s="141">
        <v>145</v>
      </c>
      <c r="G22" s="94">
        <v>62.45</v>
      </c>
      <c r="H22" s="23"/>
      <c r="I22" s="111"/>
      <c r="J22" s="73">
        <v>400.28</v>
      </c>
      <c r="K22" s="111"/>
      <c r="L22" s="73">
        <v>144662.17000000001</v>
      </c>
    </row>
    <row r="23" spans="1:12" ht="11.25" customHeight="1" x14ac:dyDescent="0.3">
      <c r="A23" s="113" t="s">
        <v>926</v>
      </c>
      <c r="B23" s="335" t="s">
        <v>927</v>
      </c>
      <c r="C23" s="335"/>
      <c r="D23" s="335"/>
      <c r="E23" s="335"/>
      <c r="F23" s="142"/>
      <c r="G23" s="336"/>
      <c r="H23" s="336"/>
      <c r="I23" s="336"/>
      <c r="J23" s="336"/>
      <c r="K23" s="336"/>
      <c r="L23" s="127"/>
    </row>
    <row r="24" spans="1:12" ht="12" customHeight="1" x14ac:dyDescent="0.3">
      <c r="A24" s="128">
        <v>45292</v>
      </c>
      <c r="B24" s="55" t="s">
        <v>928</v>
      </c>
      <c r="C24" s="56" t="s">
        <v>929</v>
      </c>
      <c r="D24" s="57" t="s">
        <v>930</v>
      </c>
      <c r="E24" s="129"/>
      <c r="F24" s="143">
        <v>2</v>
      </c>
      <c r="G24" s="130"/>
      <c r="H24" s="58"/>
      <c r="I24" s="144">
        <v>170</v>
      </c>
      <c r="J24" s="130"/>
      <c r="K24" s="129"/>
      <c r="L24" s="145">
        <v>2170</v>
      </c>
    </row>
    <row r="25" spans="1:12" ht="13.65" customHeight="1" x14ac:dyDescent="0.3">
      <c r="A25" s="307" t="s">
        <v>931</v>
      </c>
      <c r="B25" s="307"/>
      <c r="C25" s="307"/>
      <c r="D25" s="307"/>
      <c r="E25" s="111"/>
      <c r="F25" s="141">
        <v>2</v>
      </c>
      <c r="G25" s="94">
        <v>170</v>
      </c>
      <c r="H25" s="23"/>
      <c r="I25" s="111"/>
      <c r="J25" s="133"/>
      <c r="K25" s="111"/>
      <c r="L25" s="146">
        <v>2170</v>
      </c>
    </row>
    <row r="26" spans="1:12" ht="11.25" customHeight="1" x14ac:dyDescent="0.3">
      <c r="A26" s="74" t="s">
        <v>932</v>
      </c>
      <c r="B26" s="335" t="s">
        <v>933</v>
      </c>
      <c r="C26" s="335"/>
      <c r="D26" s="335"/>
      <c r="E26" s="335"/>
      <c r="F26" s="142"/>
      <c r="G26" s="336"/>
      <c r="H26" s="336"/>
      <c r="I26" s="336"/>
      <c r="J26" s="336"/>
      <c r="K26" s="336"/>
      <c r="L26" s="127"/>
    </row>
    <row r="27" spans="1:12" ht="12" customHeight="1" x14ac:dyDescent="0.3">
      <c r="A27" s="90">
        <v>45386</v>
      </c>
      <c r="B27" s="45" t="s">
        <v>934</v>
      </c>
      <c r="C27" s="56" t="s">
        <v>935</v>
      </c>
      <c r="D27" s="57" t="s">
        <v>936</v>
      </c>
      <c r="E27" s="129"/>
      <c r="F27" s="1"/>
      <c r="G27" s="130"/>
      <c r="H27" s="58"/>
      <c r="I27" s="131">
        <v>24</v>
      </c>
      <c r="J27" s="147">
        <v>0</v>
      </c>
      <c r="K27" s="129"/>
      <c r="L27" s="148">
        <v>-24000</v>
      </c>
    </row>
    <row r="28" spans="1:12" ht="11.25" customHeight="1" x14ac:dyDescent="0.3">
      <c r="A28" s="324" t="s">
        <v>937</v>
      </c>
      <c r="B28" s="324"/>
      <c r="C28" s="324"/>
      <c r="D28" s="324"/>
      <c r="E28" s="111"/>
      <c r="F28" s="149"/>
      <c r="G28" s="133"/>
      <c r="H28" s="23"/>
      <c r="I28" s="122">
        <v>24</v>
      </c>
      <c r="J28" s="123">
        <v>0</v>
      </c>
      <c r="K28" s="111"/>
      <c r="L28" s="150">
        <v>-24000</v>
      </c>
    </row>
    <row r="29" spans="1:12" ht="12" customHeight="1" x14ac:dyDescent="0.3">
      <c r="A29" s="324" t="s">
        <v>938</v>
      </c>
      <c r="B29" s="324"/>
      <c r="C29" s="324"/>
      <c r="D29" s="324"/>
      <c r="E29" s="122">
        <v>1</v>
      </c>
      <c r="F29" s="151">
        <v>255</v>
      </c>
      <c r="G29" s="124">
        <v>214.09</v>
      </c>
      <c r="H29" s="23"/>
      <c r="I29" s="122">
        <v>3864</v>
      </c>
      <c r="J29" s="123">
        <v>660.1</v>
      </c>
      <c r="K29" s="122">
        <v>-2</v>
      </c>
      <c r="L29" s="124">
        <v>609446.01</v>
      </c>
    </row>
    <row r="30" spans="1:12" ht="4.8" customHeight="1" x14ac:dyDescent="0.3">
      <c r="A30" s="328"/>
      <c r="B30" s="328"/>
      <c r="C30" s="328"/>
      <c r="D30" s="328"/>
      <c r="E30" s="328"/>
      <c r="F30" s="1"/>
      <c r="G30" s="328"/>
      <c r="H30" s="328"/>
      <c r="I30" s="328"/>
      <c r="J30" s="328"/>
      <c r="K30" s="328"/>
      <c r="L30" s="1"/>
    </row>
    <row r="31" spans="1:12" ht="11.25" customHeight="1" x14ac:dyDescent="0.3">
      <c r="A31" s="113" t="s">
        <v>939</v>
      </c>
      <c r="B31" s="335" t="s">
        <v>940</v>
      </c>
      <c r="C31" s="335"/>
      <c r="D31" s="335"/>
      <c r="E31" s="335"/>
      <c r="F31" s="142"/>
      <c r="G31" s="336"/>
      <c r="H31" s="336"/>
      <c r="I31" s="336"/>
      <c r="J31" s="336"/>
      <c r="K31" s="336"/>
      <c r="L31" s="127"/>
    </row>
    <row r="32" spans="1:12" ht="12" customHeight="1" x14ac:dyDescent="0.3">
      <c r="A32" s="128">
        <v>45292</v>
      </c>
      <c r="B32" s="55" t="s">
        <v>941</v>
      </c>
      <c r="C32" s="56" t="s">
        <v>942</v>
      </c>
      <c r="D32" s="57" t="s">
        <v>943</v>
      </c>
      <c r="E32" s="129"/>
      <c r="F32" s="143">
        <v>238</v>
      </c>
      <c r="G32" s="130"/>
      <c r="H32" s="58"/>
      <c r="I32" s="152">
        <v>423.63</v>
      </c>
      <c r="J32" s="130"/>
      <c r="K32" s="129"/>
      <c r="L32" s="132">
        <v>238423.63</v>
      </c>
    </row>
    <row r="33" spans="1:12" ht="13.65" customHeight="1" x14ac:dyDescent="0.3">
      <c r="A33" s="307" t="s">
        <v>944</v>
      </c>
      <c r="B33" s="307"/>
      <c r="C33" s="307"/>
      <c r="D33" s="307"/>
      <c r="E33" s="111"/>
      <c r="F33" s="141">
        <v>238</v>
      </c>
      <c r="G33" s="73">
        <v>423.63</v>
      </c>
      <c r="H33" s="23"/>
      <c r="I33" s="111"/>
      <c r="J33" s="133"/>
      <c r="K33" s="111"/>
      <c r="L33" s="73">
        <v>238423.63</v>
      </c>
    </row>
    <row r="34" spans="1:12" ht="11.25" customHeight="1" x14ac:dyDescent="0.3">
      <c r="A34" s="74" t="s">
        <v>945</v>
      </c>
      <c r="B34" s="335" t="s">
        <v>946</v>
      </c>
      <c r="C34" s="335"/>
      <c r="D34" s="335"/>
      <c r="E34" s="335"/>
      <c r="F34" s="142"/>
      <c r="G34" s="336"/>
      <c r="H34" s="336"/>
      <c r="I34" s="336"/>
      <c r="J34" s="336"/>
      <c r="K34" s="336"/>
      <c r="L34" s="127"/>
    </row>
    <row r="35" spans="1:12" ht="11.25" customHeight="1" x14ac:dyDescent="0.3">
      <c r="A35" s="38">
        <v>45292</v>
      </c>
      <c r="B35" s="24" t="s">
        <v>947</v>
      </c>
      <c r="C35" s="5" t="s">
        <v>948</v>
      </c>
      <c r="D35" s="6" t="s">
        <v>949</v>
      </c>
      <c r="E35" s="75"/>
      <c r="F35" s="103"/>
      <c r="G35" s="76"/>
      <c r="H35" s="8"/>
      <c r="I35" s="153">
        <v>125.4</v>
      </c>
      <c r="J35" s="76"/>
      <c r="K35" s="75"/>
      <c r="L35" s="78">
        <v>125.4</v>
      </c>
    </row>
    <row r="36" spans="1:12" ht="11.25" customHeight="1" x14ac:dyDescent="0.3">
      <c r="A36" s="38">
        <v>45294</v>
      </c>
      <c r="B36" s="25" t="s">
        <v>950</v>
      </c>
      <c r="C36" s="11" t="s">
        <v>951</v>
      </c>
      <c r="D36" s="12" t="s">
        <v>952</v>
      </c>
      <c r="E36" s="80"/>
      <c r="F36" s="138"/>
      <c r="G36" s="83"/>
      <c r="H36" s="10"/>
      <c r="I36" s="80"/>
      <c r="J36" s="86">
        <v>17.399999999999999</v>
      </c>
      <c r="K36" s="80"/>
      <c r="L36" s="81">
        <v>108</v>
      </c>
    </row>
    <row r="37" spans="1:12" ht="12" customHeight="1" x14ac:dyDescent="0.3">
      <c r="A37" s="90">
        <v>45324</v>
      </c>
      <c r="B37" s="28" t="s">
        <v>953</v>
      </c>
      <c r="C37" s="17" t="s">
        <v>954</v>
      </c>
      <c r="D37" s="18" t="s">
        <v>955</v>
      </c>
      <c r="E37" s="99"/>
      <c r="F37" s="136"/>
      <c r="G37" s="92"/>
      <c r="H37" s="19"/>
      <c r="I37" s="99"/>
      <c r="J37" s="154">
        <v>18.600000000000001</v>
      </c>
      <c r="K37" s="99"/>
      <c r="L37" s="154">
        <v>89.4</v>
      </c>
    </row>
    <row r="38" spans="1:12" ht="14.4" customHeight="1" x14ac:dyDescent="0.3">
      <c r="A38" s="306" t="s">
        <v>956</v>
      </c>
      <c r="B38" s="306"/>
      <c r="C38" s="306"/>
      <c r="D38" s="306"/>
      <c r="E38" s="111"/>
      <c r="F38" s="149"/>
      <c r="G38" s="94">
        <v>125.4</v>
      </c>
      <c r="H38" s="23"/>
      <c r="I38" s="111"/>
      <c r="J38" s="155">
        <v>36</v>
      </c>
      <c r="K38" s="111"/>
      <c r="L38" s="155">
        <v>89.4</v>
      </c>
    </row>
    <row r="39" spans="1:12" ht="11.25" customHeight="1" x14ac:dyDescent="0.3">
      <c r="A39" s="74" t="s">
        <v>957</v>
      </c>
      <c r="B39" s="335" t="s">
        <v>958</v>
      </c>
      <c r="C39" s="335"/>
      <c r="D39" s="335"/>
      <c r="E39" s="335"/>
      <c r="F39" s="142"/>
      <c r="G39" s="336"/>
      <c r="H39" s="336"/>
      <c r="I39" s="336"/>
      <c r="J39" s="336"/>
      <c r="K39" s="336"/>
      <c r="L39" s="127"/>
    </row>
    <row r="40" spans="1:12" ht="11.25" customHeight="1" x14ac:dyDescent="0.3">
      <c r="A40" s="38">
        <v>45292</v>
      </c>
      <c r="B40" s="24" t="s">
        <v>959</v>
      </c>
      <c r="C40" s="5" t="s">
        <v>960</v>
      </c>
      <c r="D40" s="6" t="s">
        <v>961</v>
      </c>
      <c r="E40" s="75"/>
      <c r="F40" s="156">
        <v>252</v>
      </c>
      <c r="G40" s="76"/>
      <c r="H40" s="8"/>
      <c r="I40" s="157">
        <v>417.52</v>
      </c>
      <c r="J40" s="76"/>
      <c r="K40" s="75"/>
      <c r="L40" s="95">
        <v>252417.52</v>
      </c>
    </row>
    <row r="41" spans="1:12" ht="11.25" customHeight="1" x14ac:dyDescent="0.3">
      <c r="A41" s="38">
        <v>45294</v>
      </c>
      <c r="B41" s="88">
        <v>1</v>
      </c>
      <c r="C41" s="11" t="s">
        <v>962</v>
      </c>
      <c r="D41" s="12" t="s">
        <v>963</v>
      </c>
      <c r="E41" s="80"/>
      <c r="F41" s="137">
        <v>202</v>
      </c>
      <c r="G41" s="83"/>
      <c r="H41" s="10"/>
      <c r="I41" s="89">
        <v>900</v>
      </c>
      <c r="J41" s="83"/>
      <c r="K41" s="80"/>
      <c r="L41" s="98">
        <v>455317.52</v>
      </c>
    </row>
    <row r="42" spans="1:12" ht="11.25" customHeight="1" x14ac:dyDescent="0.3">
      <c r="A42" s="38">
        <v>45296</v>
      </c>
      <c r="B42" s="88">
        <v>2</v>
      </c>
      <c r="C42" s="11" t="s">
        <v>964</v>
      </c>
      <c r="D42" s="12" t="s">
        <v>965</v>
      </c>
      <c r="E42" s="80"/>
      <c r="F42" s="138"/>
      <c r="G42" s="83"/>
      <c r="H42" s="10"/>
      <c r="I42" s="80"/>
      <c r="J42" s="86">
        <v>14.5</v>
      </c>
      <c r="K42" s="80"/>
      <c r="L42" s="98">
        <v>455303.02</v>
      </c>
    </row>
    <row r="43" spans="1:12" ht="12" customHeight="1" x14ac:dyDescent="0.3">
      <c r="A43" s="38">
        <v>45300</v>
      </c>
      <c r="B43" s="88">
        <v>3</v>
      </c>
      <c r="C43" s="11" t="s">
        <v>966</v>
      </c>
      <c r="D43" s="12" t="s">
        <v>967</v>
      </c>
      <c r="E43" s="80"/>
      <c r="F43" s="138"/>
      <c r="G43" s="83"/>
      <c r="H43" s="10"/>
      <c r="I43" s="85">
        <v>37</v>
      </c>
      <c r="J43" s="81">
        <v>575</v>
      </c>
      <c r="K43" s="80"/>
      <c r="L43" s="98">
        <v>417728.02</v>
      </c>
    </row>
    <row r="44" spans="1:12" ht="11.25" customHeight="1" x14ac:dyDescent="0.3">
      <c r="A44" s="38">
        <v>45309</v>
      </c>
      <c r="B44" s="88">
        <v>4</v>
      </c>
      <c r="C44" s="11" t="s">
        <v>968</v>
      </c>
      <c r="D44" s="12" t="s">
        <v>969</v>
      </c>
      <c r="E44" s="80"/>
      <c r="F44" s="138"/>
      <c r="G44" s="83"/>
      <c r="H44" s="10"/>
      <c r="I44" s="80"/>
      <c r="J44" s="98">
        <v>7.48</v>
      </c>
      <c r="K44" s="80"/>
      <c r="L44" s="98">
        <v>417720.54</v>
      </c>
    </row>
    <row r="45" spans="1:12" ht="11.25" customHeight="1" x14ac:dyDescent="0.3">
      <c r="A45" s="38">
        <v>45312</v>
      </c>
      <c r="B45" s="88">
        <v>5</v>
      </c>
      <c r="C45" s="11" t="s">
        <v>970</v>
      </c>
      <c r="D45" s="12" t="s">
        <v>971</v>
      </c>
      <c r="E45" s="80"/>
      <c r="F45" s="138"/>
      <c r="G45" s="83"/>
      <c r="H45" s="10"/>
      <c r="I45" s="80"/>
      <c r="J45" s="98">
        <v>5.95</v>
      </c>
      <c r="K45" s="80"/>
      <c r="L45" s="98">
        <v>417714.59</v>
      </c>
    </row>
    <row r="46" spans="1:12" ht="12" customHeight="1" x14ac:dyDescent="0.3">
      <c r="A46" s="38">
        <v>45313</v>
      </c>
      <c r="B46" s="88">
        <v>6</v>
      </c>
      <c r="C46" s="11" t="s">
        <v>972</v>
      </c>
      <c r="D46" s="12" t="s">
        <v>973</v>
      </c>
      <c r="E46" s="80"/>
      <c r="F46" s="138"/>
      <c r="G46" s="83"/>
      <c r="H46" s="10"/>
      <c r="I46" s="85">
        <v>1</v>
      </c>
      <c r="J46" s="81">
        <v>38</v>
      </c>
      <c r="K46" s="80"/>
      <c r="L46" s="98">
        <v>416676.59</v>
      </c>
    </row>
    <row r="47" spans="1:12" ht="12" customHeight="1" x14ac:dyDescent="0.3">
      <c r="A47" s="38">
        <v>45314</v>
      </c>
      <c r="B47" s="88">
        <v>7</v>
      </c>
      <c r="C47" s="11" t="s">
        <v>974</v>
      </c>
      <c r="D47" s="12" t="s">
        <v>975</v>
      </c>
      <c r="E47" s="80"/>
      <c r="F47" s="138"/>
      <c r="G47" s="83"/>
      <c r="H47" s="10"/>
      <c r="I47" s="80"/>
      <c r="J47" s="98">
        <v>12.74</v>
      </c>
      <c r="K47" s="80"/>
      <c r="L47" s="98">
        <v>416663.85</v>
      </c>
    </row>
    <row r="48" spans="1:12" ht="11.25" customHeight="1" x14ac:dyDescent="0.3">
      <c r="A48" s="38">
        <v>45315</v>
      </c>
      <c r="B48" s="88">
        <v>8</v>
      </c>
      <c r="C48" s="11" t="s">
        <v>976</v>
      </c>
      <c r="D48" s="12" t="s">
        <v>977</v>
      </c>
      <c r="E48" s="80"/>
      <c r="F48" s="138"/>
      <c r="G48" s="83"/>
      <c r="H48" s="10"/>
      <c r="I48" s="80"/>
      <c r="J48" s="81">
        <v>174</v>
      </c>
      <c r="K48" s="80"/>
      <c r="L48" s="98">
        <v>416489.85</v>
      </c>
    </row>
    <row r="49" spans="1:12" ht="11.25" customHeight="1" x14ac:dyDescent="0.3">
      <c r="A49" s="38">
        <v>45316</v>
      </c>
      <c r="B49" s="88">
        <v>9</v>
      </c>
      <c r="C49" s="11" t="s">
        <v>978</v>
      </c>
      <c r="D49" s="12" t="s">
        <v>979</v>
      </c>
      <c r="E49" s="80"/>
      <c r="F49" s="138"/>
      <c r="G49" s="83"/>
      <c r="H49" s="10"/>
      <c r="I49" s="80"/>
      <c r="J49" s="98">
        <v>119.89</v>
      </c>
      <c r="K49" s="80"/>
      <c r="L49" s="98">
        <v>416369.96</v>
      </c>
    </row>
    <row r="50" spans="1:12" ht="12" customHeight="1" x14ac:dyDescent="0.3">
      <c r="A50" s="38">
        <v>45322</v>
      </c>
      <c r="B50" s="88">
        <v>10</v>
      </c>
      <c r="C50" s="11" t="s">
        <v>980</v>
      </c>
      <c r="D50" s="12" t="s">
        <v>981</v>
      </c>
      <c r="E50" s="80"/>
      <c r="F50" s="138"/>
      <c r="G50" s="83"/>
      <c r="H50" s="10"/>
      <c r="I50" s="85">
        <v>3</v>
      </c>
      <c r="J50" s="98">
        <v>164.02</v>
      </c>
      <c r="K50" s="80"/>
      <c r="L50" s="98">
        <v>413205.94</v>
      </c>
    </row>
    <row r="51" spans="1:12" ht="11.25" customHeight="1" x14ac:dyDescent="0.3">
      <c r="A51" s="38">
        <v>45330</v>
      </c>
      <c r="B51" s="25" t="s">
        <v>982</v>
      </c>
      <c r="C51" s="11" t="s">
        <v>983</v>
      </c>
      <c r="D51" s="12" t="s">
        <v>984</v>
      </c>
      <c r="E51" s="80"/>
      <c r="F51" s="138"/>
      <c r="G51" s="83"/>
      <c r="H51" s="10"/>
      <c r="I51" s="107">
        <v>220.94</v>
      </c>
      <c r="J51" s="83"/>
      <c r="K51" s="80"/>
      <c r="L51" s="98">
        <v>413426.88</v>
      </c>
    </row>
    <row r="52" spans="1:12" ht="11.25" customHeight="1" x14ac:dyDescent="0.3">
      <c r="A52" s="38">
        <v>45335</v>
      </c>
      <c r="B52" s="25" t="s">
        <v>985</v>
      </c>
      <c r="C52" s="11" t="s">
        <v>986</v>
      </c>
      <c r="D52" s="12" t="s">
        <v>987</v>
      </c>
      <c r="E52" s="80"/>
      <c r="F52" s="138"/>
      <c r="G52" s="83"/>
      <c r="H52" s="10"/>
      <c r="I52" s="85">
        <v>14</v>
      </c>
      <c r="J52" s="98">
        <v>936.41</v>
      </c>
      <c r="K52" s="80"/>
      <c r="L52" s="98">
        <v>398490.47</v>
      </c>
    </row>
    <row r="53" spans="1:12" ht="22.35" customHeight="1" x14ac:dyDescent="0.3">
      <c r="A53" s="40">
        <v>45343</v>
      </c>
      <c r="B53" s="28" t="s">
        <v>988</v>
      </c>
      <c r="C53" s="34" t="s">
        <v>989</v>
      </c>
      <c r="D53" s="35" t="s">
        <v>990</v>
      </c>
      <c r="E53" s="99"/>
      <c r="F53" s="136"/>
      <c r="G53" s="92"/>
      <c r="H53" s="19"/>
      <c r="I53" s="118">
        <v>32</v>
      </c>
      <c r="J53" s="119">
        <v>676</v>
      </c>
      <c r="K53" s="99"/>
      <c r="L53" s="100">
        <v>365814.47</v>
      </c>
    </row>
    <row r="54" spans="1:12" ht="12.75" customHeight="1" x14ac:dyDescent="0.3">
      <c r="A54" s="353" t="s">
        <v>991</v>
      </c>
      <c r="B54" s="353"/>
      <c r="C54" s="353"/>
      <c r="D54" s="353"/>
      <c r="E54" s="353"/>
      <c r="F54" s="103"/>
      <c r="G54" s="339">
        <v>45647</v>
      </c>
      <c r="H54" s="339"/>
      <c r="I54" s="339"/>
      <c r="J54" s="354" t="s">
        <v>992</v>
      </c>
      <c r="K54" s="354"/>
      <c r="L54" s="37" t="s">
        <v>993</v>
      </c>
    </row>
  </sheetData>
  <mergeCells count="34">
    <mergeCell ref="A3:E3"/>
    <mergeCell ref="G3:L3"/>
    <mergeCell ref="A4:E4"/>
    <mergeCell ref="F4:L4"/>
    <mergeCell ref="A5:E5"/>
    <mergeCell ref="G5:I5"/>
    <mergeCell ref="J5:K5"/>
    <mergeCell ref="A22:D22"/>
    <mergeCell ref="B23:E23"/>
    <mergeCell ref="G23:I23"/>
    <mergeCell ref="J23:K23"/>
    <mergeCell ref="A25:D25"/>
    <mergeCell ref="B26:E26"/>
    <mergeCell ref="G26:I26"/>
    <mergeCell ref="J26:K26"/>
    <mergeCell ref="A28:D28"/>
    <mergeCell ref="A29:D29"/>
    <mergeCell ref="A30:E30"/>
    <mergeCell ref="G30:I30"/>
    <mergeCell ref="J30:K30"/>
    <mergeCell ref="B31:E31"/>
    <mergeCell ref="G31:I31"/>
    <mergeCell ref="J31:K31"/>
    <mergeCell ref="A33:D33"/>
    <mergeCell ref="B34:E34"/>
    <mergeCell ref="G34:I34"/>
    <mergeCell ref="J34:K34"/>
    <mergeCell ref="A38:D38"/>
    <mergeCell ref="B39:E39"/>
    <mergeCell ref="G39:I39"/>
    <mergeCell ref="J39:K39"/>
    <mergeCell ref="A54:E54"/>
    <mergeCell ref="G54:I54"/>
    <mergeCell ref="J54:K54"/>
  </mergeCells>
  <pageMargins left="1.25" right="1.25" top="1" bottom="1" header="0.25" footer="0.2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H54"/>
  <sheetViews>
    <sheetView workbookViewId="0"/>
  </sheetViews>
  <sheetFormatPr baseColWidth="10" defaultColWidth="8.88671875" defaultRowHeight="14.4" x14ac:dyDescent="0.3"/>
  <cols>
    <col min="1" max="1" width="7.6640625" customWidth="1"/>
    <col min="2" max="2" width="11.88671875" customWidth="1"/>
    <col min="3" max="3" width="6.77734375" customWidth="1"/>
    <col min="4" max="4" width="37.77734375" customWidth="1"/>
    <col min="5" max="5" width="12.21875" customWidth="1"/>
    <col min="6" max="6" width="4.88671875" customWidth="1"/>
    <col min="7" max="7" width="12.21875" customWidth="1"/>
    <col min="8" max="8" width="14" customWidth="1"/>
  </cols>
  <sheetData>
    <row r="3" spans="1:8" ht="11.25" customHeight="1" x14ac:dyDescent="0.3">
      <c r="A3" s="350" t="s">
        <v>994</v>
      </c>
      <c r="B3" s="350"/>
      <c r="C3" s="350"/>
      <c r="D3" s="350"/>
      <c r="E3" s="350"/>
      <c r="F3" s="350"/>
      <c r="G3" s="350"/>
      <c r="H3" s="350"/>
    </row>
    <row r="4" spans="1:8" ht="11.25" customHeight="1" x14ac:dyDescent="0.3">
      <c r="A4" s="352" t="s">
        <v>995</v>
      </c>
      <c r="B4" s="352"/>
      <c r="C4" s="352"/>
      <c r="D4" s="352"/>
      <c r="E4" s="352"/>
      <c r="F4" s="352"/>
      <c r="G4" s="352"/>
      <c r="H4" s="352"/>
    </row>
    <row r="5" spans="1:8" ht="12" customHeight="1" x14ac:dyDescent="0.3">
      <c r="A5" s="319" t="s">
        <v>996</v>
      </c>
      <c r="B5" s="319"/>
      <c r="C5" s="319"/>
      <c r="D5" s="319"/>
      <c r="E5" s="319"/>
      <c r="F5" s="319"/>
      <c r="G5" s="319"/>
      <c r="H5" s="319"/>
    </row>
    <row r="6" spans="1:8" ht="10.35" customHeight="1" x14ac:dyDescent="0.3">
      <c r="A6" s="114">
        <v>45353</v>
      </c>
      <c r="B6" s="158">
        <v>1</v>
      </c>
      <c r="C6" s="11" t="s">
        <v>997</v>
      </c>
      <c r="D6" s="12" t="s">
        <v>998</v>
      </c>
      <c r="E6" s="10"/>
      <c r="F6" s="10"/>
      <c r="G6" s="13">
        <v>184.31</v>
      </c>
      <c r="H6" s="13">
        <v>365630.16</v>
      </c>
    </row>
    <row r="7" spans="1:8" ht="11.25" customHeight="1" x14ac:dyDescent="0.3">
      <c r="A7" s="114">
        <v>45356</v>
      </c>
      <c r="B7" s="88">
        <v>2</v>
      </c>
      <c r="C7" s="11" t="s">
        <v>999</v>
      </c>
      <c r="D7" s="12" t="s">
        <v>1000</v>
      </c>
      <c r="E7" s="10"/>
      <c r="F7" s="10"/>
      <c r="G7" s="13">
        <v>39.24</v>
      </c>
      <c r="H7" s="13">
        <v>365590.92</v>
      </c>
    </row>
    <row r="8" spans="1:8" ht="12" customHeight="1" x14ac:dyDescent="0.3">
      <c r="A8" s="114">
        <v>45357</v>
      </c>
      <c r="B8" s="88">
        <v>3</v>
      </c>
      <c r="C8" s="11" t="s">
        <v>1001</v>
      </c>
      <c r="D8" s="12" t="s">
        <v>1002</v>
      </c>
      <c r="E8" s="10"/>
      <c r="F8" s="10"/>
      <c r="G8" s="32">
        <v>2160</v>
      </c>
      <c r="H8" s="13">
        <v>363430.92</v>
      </c>
    </row>
    <row r="9" spans="1:8" ht="11.25" customHeight="1" x14ac:dyDescent="0.3">
      <c r="A9" s="114">
        <v>45359</v>
      </c>
      <c r="B9" s="88">
        <v>4</v>
      </c>
      <c r="C9" s="11" t="s">
        <v>1003</v>
      </c>
      <c r="D9" s="12" t="s">
        <v>1004</v>
      </c>
      <c r="E9" s="10"/>
      <c r="F9" s="10"/>
      <c r="G9" s="159">
        <v>39435</v>
      </c>
      <c r="H9" s="13">
        <v>323995.92</v>
      </c>
    </row>
    <row r="10" spans="1:8" ht="12" customHeight="1" x14ac:dyDescent="0.3">
      <c r="A10" s="114">
        <v>45364</v>
      </c>
      <c r="B10" s="88">
        <v>5</v>
      </c>
      <c r="C10" s="11" t="s">
        <v>1005</v>
      </c>
      <c r="D10" s="12" t="s">
        <v>1006</v>
      </c>
      <c r="E10" s="10"/>
      <c r="F10" s="10"/>
      <c r="G10" s="13">
        <v>126.97</v>
      </c>
      <c r="H10" s="13">
        <v>323868.95</v>
      </c>
    </row>
    <row r="11" spans="1:8" ht="12" customHeight="1" x14ac:dyDescent="0.3">
      <c r="A11" s="114">
        <v>45372</v>
      </c>
      <c r="B11" s="88">
        <v>6</v>
      </c>
      <c r="C11" s="11" t="s">
        <v>1007</v>
      </c>
      <c r="D11" s="12" t="s">
        <v>1008</v>
      </c>
      <c r="E11" s="10"/>
      <c r="F11" s="10"/>
      <c r="G11" s="26">
        <v>18</v>
      </c>
      <c r="H11" s="13">
        <v>323850.95</v>
      </c>
    </row>
    <row r="12" spans="1:8" ht="11.25" customHeight="1" x14ac:dyDescent="0.3">
      <c r="A12" s="114">
        <v>45384</v>
      </c>
      <c r="B12" s="88">
        <v>1</v>
      </c>
      <c r="C12" s="11" t="s">
        <v>1009</v>
      </c>
      <c r="D12" s="12" t="s">
        <v>1010</v>
      </c>
      <c r="E12" s="10"/>
      <c r="F12" s="10"/>
      <c r="G12" s="32">
        <v>3248</v>
      </c>
      <c r="H12" s="13">
        <v>320602.95</v>
      </c>
    </row>
    <row r="13" spans="1:8" ht="11.25" customHeight="1" x14ac:dyDescent="0.3">
      <c r="A13" s="114">
        <v>45385</v>
      </c>
      <c r="B13" s="88">
        <v>2</v>
      </c>
      <c r="C13" s="11" t="s">
        <v>1011</v>
      </c>
      <c r="D13" s="12" t="s">
        <v>1012</v>
      </c>
      <c r="E13" s="10"/>
      <c r="F13" s="160">
        <v>178900</v>
      </c>
      <c r="G13" s="10"/>
      <c r="H13" s="13">
        <v>499502.95</v>
      </c>
    </row>
    <row r="14" spans="1:8" ht="11.25" customHeight="1" x14ac:dyDescent="0.3">
      <c r="A14" s="114">
        <v>45385</v>
      </c>
      <c r="B14" s="88">
        <v>3</v>
      </c>
      <c r="C14" s="11" t="s">
        <v>1013</v>
      </c>
      <c r="D14" s="12" t="s">
        <v>1014</v>
      </c>
      <c r="E14" s="10"/>
      <c r="F14" s="10"/>
      <c r="G14" s="161">
        <v>103850</v>
      </c>
      <c r="H14" s="13">
        <v>395652.95</v>
      </c>
    </row>
    <row r="15" spans="1:8" ht="12" customHeight="1" x14ac:dyDescent="0.3">
      <c r="A15" s="114">
        <v>45386</v>
      </c>
      <c r="B15" s="88">
        <v>4</v>
      </c>
      <c r="C15" s="11" t="s">
        <v>1015</v>
      </c>
      <c r="D15" s="12" t="s">
        <v>1016</v>
      </c>
      <c r="E15" s="10"/>
      <c r="F15" s="10"/>
      <c r="G15" s="159">
        <v>30060</v>
      </c>
      <c r="H15" s="13">
        <v>365592.95</v>
      </c>
    </row>
    <row r="16" spans="1:8" ht="11.25" customHeight="1" x14ac:dyDescent="0.3">
      <c r="A16" s="114">
        <v>45388</v>
      </c>
      <c r="B16" s="88">
        <v>5</v>
      </c>
      <c r="C16" s="11" t="s">
        <v>1017</v>
      </c>
      <c r="D16" s="12" t="s">
        <v>1018</v>
      </c>
      <c r="E16" s="10"/>
      <c r="F16" s="10"/>
      <c r="G16" s="26">
        <v>36.6</v>
      </c>
      <c r="H16" s="13">
        <v>365556.35</v>
      </c>
    </row>
    <row r="17" spans="1:8" ht="12" customHeight="1" x14ac:dyDescent="0.3">
      <c r="A17" s="114">
        <v>45390</v>
      </c>
      <c r="B17" s="88">
        <v>6</v>
      </c>
      <c r="C17" s="11" t="s">
        <v>1019</v>
      </c>
      <c r="D17" s="12" t="s">
        <v>1020</v>
      </c>
      <c r="E17" s="10"/>
      <c r="F17" s="10"/>
      <c r="G17" s="13">
        <v>110.47</v>
      </c>
      <c r="H17" s="13">
        <v>365666.82</v>
      </c>
    </row>
    <row r="18" spans="1:8" ht="12" customHeight="1" x14ac:dyDescent="0.3">
      <c r="A18" s="114">
        <v>45393</v>
      </c>
      <c r="B18" s="88">
        <v>7</v>
      </c>
      <c r="C18" s="11" t="s">
        <v>1021</v>
      </c>
      <c r="D18" s="12" t="s">
        <v>1022</v>
      </c>
      <c r="E18" s="10"/>
      <c r="F18" s="10"/>
      <c r="G18" s="13">
        <v>7.18</v>
      </c>
      <c r="H18" s="13">
        <v>365659.64</v>
      </c>
    </row>
    <row r="19" spans="1:8" ht="11.25" customHeight="1" x14ac:dyDescent="0.3">
      <c r="A19" s="114">
        <v>45395</v>
      </c>
      <c r="B19" s="88">
        <v>8</v>
      </c>
      <c r="C19" s="11" t="s">
        <v>1023</v>
      </c>
      <c r="D19" s="12" t="s">
        <v>1024</v>
      </c>
      <c r="E19" s="10"/>
      <c r="F19" s="10"/>
      <c r="G19" s="26">
        <v>67.2</v>
      </c>
      <c r="H19" s="13">
        <v>365592.44</v>
      </c>
    </row>
    <row r="20" spans="1:8" ht="12" customHeight="1" x14ac:dyDescent="0.3">
      <c r="A20" s="114">
        <v>45405</v>
      </c>
      <c r="B20" s="88">
        <v>9</v>
      </c>
      <c r="C20" s="11" t="s">
        <v>1025</v>
      </c>
      <c r="D20" s="12" t="s">
        <v>1026</v>
      </c>
      <c r="E20" s="10"/>
      <c r="F20" s="10"/>
      <c r="G20" s="13">
        <v>6.71</v>
      </c>
      <c r="H20" s="13">
        <v>365585.73</v>
      </c>
    </row>
    <row r="21" spans="1:8" ht="11.25" customHeight="1" x14ac:dyDescent="0.3">
      <c r="A21" s="114">
        <v>45406</v>
      </c>
      <c r="B21" s="88">
        <v>10</v>
      </c>
      <c r="C21" s="11" t="s">
        <v>1027</v>
      </c>
      <c r="D21" s="12" t="s">
        <v>1028</v>
      </c>
      <c r="E21" s="10"/>
      <c r="F21" s="10"/>
      <c r="G21" s="32">
        <v>1050</v>
      </c>
      <c r="H21" s="13">
        <v>364535.73</v>
      </c>
    </row>
    <row r="22" spans="1:8" ht="11.25" customHeight="1" x14ac:dyDescent="0.3">
      <c r="A22" s="114">
        <v>45411</v>
      </c>
      <c r="B22" s="88">
        <v>11</v>
      </c>
      <c r="C22" s="11" t="s">
        <v>1029</v>
      </c>
      <c r="D22" s="12" t="s">
        <v>1030</v>
      </c>
      <c r="E22" s="10"/>
      <c r="F22" s="10"/>
      <c r="G22" s="32">
        <v>3055.2</v>
      </c>
      <c r="H22" s="13">
        <v>361480.53</v>
      </c>
    </row>
    <row r="23" spans="1:8" ht="12" customHeight="1" x14ac:dyDescent="0.3">
      <c r="A23" s="114">
        <v>45419</v>
      </c>
      <c r="B23" s="88">
        <v>1</v>
      </c>
      <c r="C23" s="11" t="s">
        <v>1031</v>
      </c>
      <c r="D23" s="12" t="s">
        <v>1032</v>
      </c>
      <c r="E23" s="10"/>
      <c r="F23" s="10"/>
      <c r="G23" s="26">
        <v>67</v>
      </c>
      <c r="H23" s="13">
        <v>361413.53</v>
      </c>
    </row>
    <row r="24" spans="1:8" ht="12" customHeight="1" x14ac:dyDescent="0.3">
      <c r="A24" s="114">
        <v>45426</v>
      </c>
      <c r="B24" s="88">
        <v>2</v>
      </c>
      <c r="C24" s="11" t="s">
        <v>1033</v>
      </c>
      <c r="D24" s="12" t="s">
        <v>1034</v>
      </c>
      <c r="E24" s="10"/>
      <c r="F24" s="10"/>
      <c r="G24" s="13">
        <v>56.47</v>
      </c>
      <c r="H24" s="13">
        <v>361357.06</v>
      </c>
    </row>
    <row r="25" spans="1:8" ht="12" customHeight="1" x14ac:dyDescent="0.3">
      <c r="A25" s="114">
        <v>45435</v>
      </c>
      <c r="B25" s="88">
        <v>3</v>
      </c>
      <c r="C25" s="11" t="s">
        <v>1035</v>
      </c>
      <c r="D25" s="12" t="s">
        <v>1036</v>
      </c>
      <c r="E25" s="10"/>
      <c r="F25" s="10"/>
      <c r="G25" s="13">
        <v>25.03</v>
      </c>
      <c r="H25" s="13">
        <v>361332.03</v>
      </c>
    </row>
    <row r="26" spans="1:8" ht="12" customHeight="1" x14ac:dyDescent="0.3">
      <c r="A26" s="114">
        <v>45436</v>
      </c>
      <c r="B26" s="88">
        <v>4</v>
      </c>
      <c r="C26" s="11" t="s">
        <v>1037</v>
      </c>
      <c r="D26" s="12" t="s">
        <v>1038</v>
      </c>
      <c r="E26" s="10"/>
      <c r="F26" s="10"/>
      <c r="G26" s="159">
        <v>27462</v>
      </c>
      <c r="H26" s="13">
        <v>333870.03000000003</v>
      </c>
    </row>
    <row r="27" spans="1:8" ht="11.25" customHeight="1" x14ac:dyDescent="0.3">
      <c r="A27" s="114">
        <v>45439</v>
      </c>
      <c r="B27" s="88">
        <v>5</v>
      </c>
      <c r="C27" s="11" t="s">
        <v>1039</v>
      </c>
      <c r="D27" s="12" t="s">
        <v>1040</v>
      </c>
      <c r="E27" s="10"/>
      <c r="F27" s="10"/>
      <c r="G27" s="32">
        <v>1000</v>
      </c>
      <c r="H27" s="13">
        <v>332870.03000000003</v>
      </c>
    </row>
    <row r="28" spans="1:8" ht="11.25" customHeight="1" x14ac:dyDescent="0.3">
      <c r="A28" s="114">
        <v>45444</v>
      </c>
      <c r="B28" s="88">
        <v>1</v>
      </c>
      <c r="C28" s="11" t="s">
        <v>1041</v>
      </c>
      <c r="D28" s="12" t="s">
        <v>1042</v>
      </c>
      <c r="E28" s="10"/>
      <c r="F28" s="10"/>
      <c r="G28" s="97">
        <v>129.6</v>
      </c>
      <c r="H28" s="13">
        <v>332740.43</v>
      </c>
    </row>
    <row r="29" spans="1:8" ht="11.25" customHeight="1" x14ac:dyDescent="0.3">
      <c r="A29" s="114">
        <v>45446</v>
      </c>
      <c r="B29" s="88">
        <v>2</v>
      </c>
      <c r="C29" s="11" t="s">
        <v>1043</v>
      </c>
      <c r="D29" s="12" t="s">
        <v>1044</v>
      </c>
      <c r="E29" s="10"/>
      <c r="F29" s="10"/>
      <c r="G29" s="159">
        <v>26000</v>
      </c>
      <c r="H29" s="13">
        <v>306740.43</v>
      </c>
    </row>
    <row r="30" spans="1:8" ht="12" customHeight="1" x14ac:dyDescent="0.3">
      <c r="A30" s="114">
        <v>45448</v>
      </c>
      <c r="B30" s="88">
        <v>3</v>
      </c>
      <c r="C30" s="11" t="s">
        <v>1045</v>
      </c>
      <c r="D30" s="12" t="s">
        <v>1046</v>
      </c>
      <c r="E30" s="10"/>
      <c r="F30" s="10"/>
      <c r="G30" s="159">
        <v>24718.400000000001</v>
      </c>
      <c r="H30" s="13">
        <v>282022.03000000003</v>
      </c>
    </row>
    <row r="31" spans="1:8" ht="11.25" customHeight="1" x14ac:dyDescent="0.3">
      <c r="A31" s="114">
        <v>45453</v>
      </c>
      <c r="B31" s="88">
        <v>4</v>
      </c>
      <c r="C31" s="11" t="s">
        <v>1047</v>
      </c>
      <c r="D31" s="12" t="s">
        <v>1048</v>
      </c>
      <c r="E31" s="10"/>
      <c r="F31" s="10"/>
      <c r="G31" s="159">
        <v>28000</v>
      </c>
      <c r="H31" s="13">
        <v>254022.03</v>
      </c>
    </row>
    <row r="32" spans="1:8" ht="12" customHeight="1" x14ac:dyDescent="0.3">
      <c r="A32" s="114">
        <v>45454</v>
      </c>
      <c r="B32" s="88">
        <v>5</v>
      </c>
      <c r="C32" s="11" t="s">
        <v>1049</v>
      </c>
      <c r="D32" s="12" t="s">
        <v>1050</v>
      </c>
      <c r="E32" s="10"/>
      <c r="F32" s="10"/>
      <c r="G32" s="32">
        <v>2000</v>
      </c>
      <c r="H32" s="13">
        <v>252022.03</v>
      </c>
    </row>
    <row r="33" spans="1:8" ht="12" customHeight="1" x14ac:dyDescent="0.3">
      <c r="A33" s="114">
        <v>45455</v>
      </c>
      <c r="B33" s="88">
        <v>6</v>
      </c>
      <c r="C33" s="11" t="s">
        <v>1051</v>
      </c>
      <c r="D33" s="12" t="s">
        <v>1052</v>
      </c>
      <c r="E33" s="10"/>
      <c r="F33" s="10"/>
      <c r="G33" s="26">
        <v>33.299999999999997</v>
      </c>
      <c r="H33" s="13">
        <v>251988.73</v>
      </c>
    </row>
    <row r="34" spans="1:8" ht="11.25" customHeight="1" x14ac:dyDescent="0.3">
      <c r="A34" s="114">
        <v>45460</v>
      </c>
      <c r="B34" s="88">
        <v>7</v>
      </c>
      <c r="C34" s="11" t="s">
        <v>1053</v>
      </c>
      <c r="D34" s="12" t="s">
        <v>1054</v>
      </c>
      <c r="E34" s="10"/>
      <c r="F34" s="10"/>
      <c r="G34" s="13">
        <v>331.41</v>
      </c>
      <c r="H34" s="13">
        <v>252320.14</v>
      </c>
    </row>
    <row r="35" spans="1:8" ht="11.25" customHeight="1" x14ac:dyDescent="0.3">
      <c r="A35" s="114">
        <v>45466</v>
      </c>
      <c r="B35" s="88">
        <v>8</v>
      </c>
      <c r="C35" s="11" t="s">
        <v>1055</v>
      </c>
      <c r="D35" s="12" t="s">
        <v>1056</v>
      </c>
      <c r="E35" s="10"/>
      <c r="F35" s="10"/>
      <c r="G35" s="97">
        <v>165</v>
      </c>
      <c r="H35" s="13">
        <v>252155.14</v>
      </c>
    </row>
    <row r="36" spans="1:8" ht="12" customHeight="1" x14ac:dyDescent="0.3">
      <c r="A36" s="114">
        <v>45469</v>
      </c>
      <c r="B36" s="88">
        <v>9</v>
      </c>
      <c r="C36" s="11" t="s">
        <v>1057</v>
      </c>
      <c r="D36" s="12" t="s">
        <v>1058</v>
      </c>
      <c r="E36" s="10"/>
      <c r="F36" s="10"/>
      <c r="G36" s="13">
        <v>67.98</v>
      </c>
      <c r="H36" s="13">
        <v>252087.16</v>
      </c>
    </row>
    <row r="37" spans="1:8" ht="11.25" customHeight="1" x14ac:dyDescent="0.3">
      <c r="A37" s="114">
        <v>45475</v>
      </c>
      <c r="B37" s="25" t="s">
        <v>1059</v>
      </c>
      <c r="C37" s="11" t="s">
        <v>1060</v>
      </c>
      <c r="D37" s="12" t="s">
        <v>1061</v>
      </c>
      <c r="E37" s="10"/>
      <c r="F37" s="162">
        <v>222426.84</v>
      </c>
      <c r="G37" s="10"/>
      <c r="H37" s="161">
        <v>474514</v>
      </c>
    </row>
    <row r="38" spans="1:8" ht="12" customHeight="1" x14ac:dyDescent="0.3">
      <c r="A38" s="114">
        <v>45475</v>
      </c>
      <c r="B38" s="25" t="s">
        <v>1062</v>
      </c>
      <c r="C38" s="11" t="s">
        <v>1063</v>
      </c>
      <c r="D38" s="12" t="s">
        <v>1064</v>
      </c>
      <c r="E38" s="10"/>
      <c r="F38" s="10"/>
      <c r="G38" s="161">
        <v>101000</v>
      </c>
      <c r="H38" s="161">
        <v>373514</v>
      </c>
    </row>
    <row r="39" spans="1:8" ht="12" customHeight="1" x14ac:dyDescent="0.3">
      <c r="A39" s="114">
        <v>45476</v>
      </c>
      <c r="B39" s="25" t="s">
        <v>1065</v>
      </c>
      <c r="C39" s="11" t="s">
        <v>1066</v>
      </c>
      <c r="D39" s="12" t="s">
        <v>1067</v>
      </c>
      <c r="E39" s="10"/>
      <c r="F39" s="10"/>
      <c r="G39" s="13">
        <v>400.28</v>
      </c>
      <c r="H39" s="13">
        <v>373914.28</v>
      </c>
    </row>
    <row r="40" spans="1:8" ht="12" customHeight="1" x14ac:dyDescent="0.3">
      <c r="A40" s="114">
        <v>45476</v>
      </c>
      <c r="B40" s="25" t="s">
        <v>1068</v>
      </c>
      <c r="C40" s="11" t="s">
        <v>1069</v>
      </c>
      <c r="D40" s="12" t="s">
        <v>1070</v>
      </c>
      <c r="E40" s="10"/>
      <c r="F40" s="10"/>
      <c r="G40" s="32">
        <v>2758</v>
      </c>
      <c r="H40" s="13">
        <v>371156.28</v>
      </c>
    </row>
    <row r="41" spans="1:8" ht="12" customHeight="1" x14ac:dyDescent="0.3">
      <c r="A41" s="114">
        <v>45481</v>
      </c>
      <c r="B41" s="25" t="s">
        <v>1071</v>
      </c>
      <c r="C41" s="11" t="s">
        <v>1072</v>
      </c>
      <c r="D41" s="12" t="s">
        <v>1073</v>
      </c>
      <c r="E41" s="10"/>
      <c r="F41" s="10"/>
      <c r="G41" s="32">
        <v>1050</v>
      </c>
      <c r="H41" s="13">
        <v>370106.28</v>
      </c>
    </row>
    <row r="42" spans="1:8" ht="11.25" customHeight="1" x14ac:dyDescent="0.3">
      <c r="A42" s="114">
        <v>45488</v>
      </c>
      <c r="B42" s="25" t="s">
        <v>1074</v>
      </c>
      <c r="C42" s="11" t="s">
        <v>1075</v>
      </c>
      <c r="D42" s="12" t="s">
        <v>1076</v>
      </c>
      <c r="E42" s="10"/>
      <c r="F42" s="10"/>
      <c r="G42" s="13">
        <v>40.020000000000003</v>
      </c>
      <c r="H42" s="13">
        <v>370066.26</v>
      </c>
    </row>
    <row r="43" spans="1:8" ht="11.25" customHeight="1" x14ac:dyDescent="0.3">
      <c r="A43" s="114">
        <v>45492</v>
      </c>
      <c r="B43" s="25" t="s">
        <v>1077</v>
      </c>
      <c r="C43" s="11" t="s">
        <v>1078</v>
      </c>
      <c r="D43" s="12" t="s">
        <v>1079</v>
      </c>
      <c r="E43" s="10"/>
      <c r="F43" s="10"/>
      <c r="G43" s="32">
        <v>2688</v>
      </c>
      <c r="H43" s="13">
        <v>367378.26</v>
      </c>
    </row>
    <row r="44" spans="1:8" ht="11.25" customHeight="1" x14ac:dyDescent="0.3">
      <c r="A44" s="114">
        <v>45504</v>
      </c>
      <c r="B44" s="25" t="s">
        <v>1080</v>
      </c>
      <c r="C44" s="11" t="s">
        <v>1081</v>
      </c>
      <c r="D44" s="12" t="s">
        <v>1082</v>
      </c>
      <c r="E44" s="10"/>
      <c r="F44" s="10"/>
      <c r="G44" s="13">
        <v>110.47</v>
      </c>
      <c r="H44" s="13">
        <v>367488.73</v>
      </c>
    </row>
    <row r="45" spans="1:8" ht="12" customHeight="1" x14ac:dyDescent="0.3">
      <c r="A45" s="114">
        <v>45516</v>
      </c>
      <c r="B45" s="88">
        <v>1</v>
      </c>
      <c r="C45" s="11" t="s">
        <v>1083</v>
      </c>
      <c r="D45" s="12" t="s">
        <v>1084</v>
      </c>
      <c r="E45" s="10"/>
      <c r="F45" s="10"/>
      <c r="G45" s="32">
        <v>1000</v>
      </c>
      <c r="H45" s="13">
        <v>366488.73</v>
      </c>
    </row>
    <row r="46" spans="1:8" ht="12" customHeight="1" x14ac:dyDescent="0.3">
      <c r="A46" s="114">
        <v>45517</v>
      </c>
      <c r="B46" s="88">
        <v>2</v>
      </c>
      <c r="C46" s="11" t="s">
        <v>1085</v>
      </c>
      <c r="D46" s="12" t="s">
        <v>1086</v>
      </c>
      <c r="E46" s="10"/>
      <c r="F46" s="10"/>
      <c r="G46" s="26">
        <v>21.1</v>
      </c>
      <c r="H46" s="13">
        <v>366467.63</v>
      </c>
    </row>
    <row r="47" spans="1:8" ht="12" customHeight="1" x14ac:dyDescent="0.3">
      <c r="A47" s="114">
        <v>45530</v>
      </c>
      <c r="B47" s="88">
        <v>3</v>
      </c>
      <c r="C47" s="11" t="s">
        <v>1087</v>
      </c>
      <c r="D47" s="12" t="s">
        <v>1088</v>
      </c>
      <c r="E47" s="10"/>
      <c r="F47" s="10"/>
      <c r="G47" s="13">
        <v>91403.42</v>
      </c>
      <c r="H47" s="13">
        <v>275064.21000000002</v>
      </c>
    </row>
    <row r="48" spans="1:8" ht="12" customHeight="1" x14ac:dyDescent="0.3">
      <c r="A48" s="114">
        <v>45537</v>
      </c>
      <c r="B48" s="88">
        <v>10</v>
      </c>
      <c r="C48" s="11" t="s">
        <v>1089</v>
      </c>
      <c r="D48" s="12" t="s">
        <v>1090</v>
      </c>
      <c r="E48" s="10"/>
      <c r="F48" s="10"/>
      <c r="G48" s="32">
        <v>1000</v>
      </c>
      <c r="H48" s="13">
        <v>274064.21000000002</v>
      </c>
    </row>
    <row r="49" spans="1:8" ht="12" customHeight="1" x14ac:dyDescent="0.3">
      <c r="A49" s="114">
        <v>45539</v>
      </c>
      <c r="B49" s="88">
        <v>11</v>
      </c>
      <c r="C49" s="11" t="s">
        <v>1091</v>
      </c>
      <c r="D49" s="12" t="s">
        <v>1092</v>
      </c>
      <c r="E49" s="10"/>
      <c r="F49" s="10"/>
      <c r="G49" s="97">
        <v>422.9</v>
      </c>
      <c r="H49" s="13">
        <v>273641.31</v>
      </c>
    </row>
    <row r="50" spans="1:8" ht="11.25" customHeight="1" x14ac:dyDescent="0.3">
      <c r="A50" s="114">
        <v>45539</v>
      </c>
      <c r="B50" s="88">
        <v>12</v>
      </c>
      <c r="C50" s="11" t="s">
        <v>1093</v>
      </c>
      <c r="D50" s="12" t="s">
        <v>1094</v>
      </c>
      <c r="E50" s="10"/>
      <c r="F50" s="10"/>
      <c r="G50" s="13">
        <v>23.99</v>
      </c>
      <c r="H50" s="13">
        <v>273617.32</v>
      </c>
    </row>
    <row r="51" spans="1:8" ht="11.25" customHeight="1" x14ac:dyDescent="0.3">
      <c r="A51" s="114">
        <v>45540</v>
      </c>
      <c r="B51" s="88">
        <v>13</v>
      </c>
      <c r="C51" s="11" t="s">
        <v>1095</v>
      </c>
      <c r="D51" s="12" t="s">
        <v>1096</v>
      </c>
      <c r="E51" s="10"/>
      <c r="F51" s="10"/>
      <c r="G51" s="13">
        <v>15.48</v>
      </c>
      <c r="H51" s="13">
        <v>273601.84000000003</v>
      </c>
    </row>
    <row r="52" spans="1:8" ht="11.25" customHeight="1" x14ac:dyDescent="0.3">
      <c r="A52" s="114">
        <v>45545</v>
      </c>
      <c r="B52" s="88">
        <v>14</v>
      </c>
      <c r="C52" s="11" t="s">
        <v>1097</v>
      </c>
      <c r="D52" s="12" t="s">
        <v>1098</v>
      </c>
      <c r="E52" s="10"/>
      <c r="F52" s="10"/>
      <c r="G52" s="32">
        <v>2758</v>
      </c>
      <c r="H52" s="13">
        <v>270843.84000000003</v>
      </c>
    </row>
    <row r="53" spans="1:8" ht="25.65" customHeight="1" x14ac:dyDescent="0.3">
      <c r="A53" s="117">
        <v>45545</v>
      </c>
      <c r="B53" s="16">
        <v>15</v>
      </c>
      <c r="C53" s="34" t="s">
        <v>1099</v>
      </c>
      <c r="D53" s="35" t="s">
        <v>1100</v>
      </c>
      <c r="E53" s="19"/>
      <c r="F53" s="19"/>
      <c r="G53" s="102">
        <v>21</v>
      </c>
      <c r="H53" s="125">
        <v>270822.84000000003</v>
      </c>
    </row>
    <row r="54" spans="1:8" ht="13.65" customHeight="1" x14ac:dyDescent="0.3">
      <c r="A54" s="321" t="s">
        <v>1101</v>
      </c>
      <c r="B54" s="321"/>
      <c r="C54" s="321"/>
      <c r="D54" s="321"/>
      <c r="E54" s="321"/>
      <c r="F54" s="321"/>
      <c r="G54" s="321"/>
      <c r="H54" s="321"/>
    </row>
  </sheetData>
  <mergeCells count="4">
    <mergeCell ref="A3:H3"/>
    <mergeCell ref="A4:H4"/>
    <mergeCell ref="A5:H5"/>
    <mergeCell ref="A54:H54"/>
  </mergeCells>
  <pageMargins left="1.25" right="1.25" top="1" bottom="1" header="0.25" footer="0.2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K56"/>
  <sheetViews>
    <sheetView workbookViewId="0"/>
  </sheetViews>
  <sheetFormatPr baseColWidth="10" defaultColWidth="8.88671875" defaultRowHeight="14.4" x14ac:dyDescent="0.3"/>
  <cols>
    <col min="1" max="1" width="7.6640625" customWidth="1"/>
    <col min="2" max="2" width="11.88671875" customWidth="1"/>
    <col min="3" max="3" width="6.77734375" customWidth="1"/>
    <col min="4" max="4" width="37.77734375" customWidth="1"/>
    <col min="5" max="5" width="4.109375" customWidth="1"/>
    <col min="6" max="6" width="3.77734375" customWidth="1"/>
    <col min="7" max="7" width="5.77734375" customWidth="1"/>
    <col min="8" max="8" width="4.88671875" customWidth="1"/>
    <col min="9" max="9" width="7.109375" customWidth="1"/>
    <col min="10" max="10" width="5.88671875" customWidth="1"/>
    <col min="11" max="11" width="13.6640625" customWidth="1"/>
  </cols>
  <sheetData>
    <row r="3" spans="1:11" ht="11.25" customHeight="1" x14ac:dyDescent="0.3">
      <c r="A3" s="350" t="s">
        <v>1102</v>
      </c>
      <c r="B3" s="350"/>
      <c r="C3" s="350"/>
      <c r="D3" s="350"/>
      <c r="E3" s="350"/>
      <c r="F3" s="136"/>
      <c r="G3" s="351" t="s">
        <v>1103</v>
      </c>
      <c r="H3" s="351"/>
      <c r="I3" s="351"/>
      <c r="J3" s="351"/>
      <c r="K3" s="351"/>
    </row>
    <row r="4" spans="1:11" ht="11.25" customHeight="1" x14ac:dyDescent="0.3">
      <c r="A4" s="360" t="s">
        <v>1104</v>
      </c>
      <c r="B4" s="360"/>
      <c r="C4" s="360"/>
      <c r="D4" s="360"/>
      <c r="E4" s="360"/>
      <c r="F4" s="356" t="s">
        <v>1105</v>
      </c>
      <c r="G4" s="356"/>
      <c r="H4" s="356"/>
      <c r="I4" s="356"/>
      <c r="J4" s="356"/>
      <c r="K4" s="356"/>
    </row>
    <row r="5" spans="1:11" ht="12" customHeight="1" x14ac:dyDescent="0.3">
      <c r="A5" s="319" t="s">
        <v>1106</v>
      </c>
      <c r="B5" s="319"/>
      <c r="C5" s="319"/>
      <c r="D5" s="319"/>
      <c r="E5" s="319"/>
      <c r="F5" s="103"/>
      <c r="G5" s="344"/>
      <c r="H5" s="344"/>
      <c r="I5" s="344"/>
      <c r="J5" s="345" t="s">
        <v>1107</v>
      </c>
      <c r="K5" s="345"/>
    </row>
    <row r="6" spans="1:11" ht="10.35" customHeight="1" x14ac:dyDescent="0.3">
      <c r="A6" s="114">
        <v>45546</v>
      </c>
      <c r="B6" s="158">
        <v>16</v>
      </c>
      <c r="C6" s="11" t="s">
        <v>1108</v>
      </c>
      <c r="D6" s="12" t="s">
        <v>1109</v>
      </c>
      <c r="E6" s="80"/>
      <c r="F6" s="138"/>
      <c r="G6" s="83"/>
      <c r="H6" s="10"/>
      <c r="I6" s="80"/>
      <c r="J6" s="98">
        <v>11.44</v>
      </c>
      <c r="K6" s="161">
        <v>270811.40000000002</v>
      </c>
    </row>
    <row r="7" spans="1:11" ht="11.25" customHeight="1" x14ac:dyDescent="0.3">
      <c r="A7" s="114">
        <v>45552</v>
      </c>
      <c r="B7" s="88">
        <v>17</v>
      </c>
      <c r="C7" s="11" t="s">
        <v>1110</v>
      </c>
      <c r="D7" s="12" t="s">
        <v>1111</v>
      </c>
      <c r="E7" s="80"/>
      <c r="F7" s="138"/>
      <c r="G7" s="83"/>
      <c r="H7" s="10"/>
      <c r="I7" s="80"/>
      <c r="J7" s="86">
        <v>18.8</v>
      </c>
      <c r="K7" s="161">
        <v>270792.59999999998</v>
      </c>
    </row>
    <row r="8" spans="1:11" ht="12" customHeight="1" x14ac:dyDescent="0.3">
      <c r="A8" s="114">
        <v>45560</v>
      </c>
      <c r="B8" s="88">
        <v>18</v>
      </c>
      <c r="C8" s="11" t="s">
        <v>1112</v>
      </c>
      <c r="D8" s="12" t="s">
        <v>1113</v>
      </c>
      <c r="E8" s="80"/>
      <c r="F8" s="138"/>
      <c r="G8" s="83"/>
      <c r="H8" s="10"/>
      <c r="I8" s="85">
        <v>34</v>
      </c>
      <c r="J8" s="81">
        <v>693</v>
      </c>
      <c r="K8" s="161">
        <v>236099.6</v>
      </c>
    </row>
    <row r="9" spans="1:11" ht="11.25" customHeight="1" x14ac:dyDescent="0.3">
      <c r="A9" s="114">
        <v>45560</v>
      </c>
      <c r="B9" s="88">
        <v>19</v>
      </c>
      <c r="C9" s="11" t="s">
        <v>1114</v>
      </c>
      <c r="D9" s="12" t="s">
        <v>1115</v>
      </c>
      <c r="E9" s="80"/>
      <c r="F9" s="138"/>
      <c r="G9" s="83"/>
      <c r="H9" s="10"/>
      <c r="I9" s="80"/>
      <c r="J9" s="98">
        <v>311.26</v>
      </c>
      <c r="K9" s="13">
        <v>235788.34</v>
      </c>
    </row>
    <row r="10" spans="1:11" ht="12" customHeight="1" x14ac:dyDescent="0.3">
      <c r="A10" s="114">
        <v>45565</v>
      </c>
      <c r="B10" s="88">
        <v>20</v>
      </c>
      <c r="C10" s="11" t="s">
        <v>1116</v>
      </c>
      <c r="D10" s="12" t="s">
        <v>1117</v>
      </c>
      <c r="E10" s="80"/>
      <c r="F10" s="138"/>
      <c r="G10" s="83"/>
      <c r="H10" s="10"/>
      <c r="I10" s="107">
        <v>331.41</v>
      </c>
      <c r="J10" s="83"/>
      <c r="K10" s="13">
        <v>236119.75</v>
      </c>
    </row>
    <row r="11" spans="1:11" ht="12" customHeight="1" x14ac:dyDescent="0.3">
      <c r="A11" s="114">
        <v>45566</v>
      </c>
      <c r="B11" s="25" t="s">
        <v>1118</v>
      </c>
      <c r="C11" s="11" t="s">
        <v>1119</v>
      </c>
      <c r="D11" s="12" t="s">
        <v>1120</v>
      </c>
      <c r="E11" s="80"/>
      <c r="F11" s="138"/>
      <c r="G11" s="83"/>
      <c r="H11" s="10"/>
      <c r="I11" s="85">
        <v>1</v>
      </c>
      <c r="J11" s="81">
        <v>0</v>
      </c>
      <c r="K11" s="13">
        <v>235119.75</v>
      </c>
    </row>
    <row r="12" spans="1:11" ht="11.25" customHeight="1" x14ac:dyDescent="0.3">
      <c r="A12" s="114">
        <v>45567</v>
      </c>
      <c r="B12" s="25" t="s">
        <v>1121</v>
      </c>
      <c r="C12" s="11" t="s">
        <v>1122</v>
      </c>
      <c r="D12" s="12" t="s">
        <v>1123</v>
      </c>
      <c r="E12" s="80"/>
      <c r="F12" s="163">
        <v>201</v>
      </c>
      <c r="G12" s="83"/>
      <c r="H12" s="10"/>
      <c r="I12" s="107">
        <v>839.48</v>
      </c>
      <c r="J12" s="83"/>
      <c r="K12" s="13">
        <v>436959.23</v>
      </c>
    </row>
    <row r="13" spans="1:11" ht="11.25" customHeight="1" x14ac:dyDescent="0.3">
      <c r="A13" s="114">
        <v>45568</v>
      </c>
      <c r="B13" s="25" t="s">
        <v>1124</v>
      </c>
      <c r="C13" s="11" t="s">
        <v>1125</v>
      </c>
      <c r="D13" s="12" t="s">
        <v>1126</v>
      </c>
      <c r="E13" s="80"/>
      <c r="F13" s="138"/>
      <c r="G13" s="83"/>
      <c r="H13" s="10"/>
      <c r="I13" s="85">
        <v>25</v>
      </c>
      <c r="J13" s="81">
        <v>50</v>
      </c>
      <c r="K13" s="13">
        <v>411909.23</v>
      </c>
    </row>
    <row r="14" spans="1:11" ht="11.25" customHeight="1" x14ac:dyDescent="0.3">
      <c r="A14" s="114">
        <v>45568</v>
      </c>
      <c r="B14" s="25" t="s">
        <v>1127</v>
      </c>
      <c r="C14" s="11" t="s">
        <v>1128</v>
      </c>
      <c r="D14" s="12" t="s">
        <v>1129</v>
      </c>
      <c r="E14" s="80"/>
      <c r="F14" s="138"/>
      <c r="G14" s="83"/>
      <c r="H14" s="10"/>
      <c r="I14" s="85">
        <v>15</v>
      </c>
      <c r="J14" s="81">
        <v>820</v>
      </c>
      <c r="K14" s="13">
        <v>396089.23</v>
      </c>
    </row>
    <row r="15" spans="1:11" ht="12" customHeight="1" x14ac:dyDescent="0.3">
      <c r="A15" s="114">
        <v>45568</v>
      </c>
      <c r="B15" s="25" t="s">
        <v>1130</v>
      </c>
      <c r="C15" s="11" t="s">
        <v>1131</v>
      </c>
      <c r="D15" s="12" t="s">
        <v>1132</v>
      </c>
      <c r="E15" s="80"/>
      <c r="F15" s="138"/>
      <c r="G15" s="83"/>
      <c r="H15" s="10"/>
      <c r="I15" s="85">
        <v>25</v>
      </c>
      <c r="J15" s="81">
        <v>50</v>
      </c>
      <c r="K15" s="13">
        <v>371039.23</v>
      </c>
    </row>
    <row r="16" spans="1:11" ht="11.25" customHeight="1" x14ac:dyDescent="0.3">
      <c r="A16" s="114">
        <v>45568</v>
      </c>
      <c r="B16" s="25" t="s">
        <v>1133</v>
      </c>
      <c r="C16" s="11" t="s">
        <v>1134</v>
      </c>
      <c r="D16" s="12" t="s">
        <v>1135</v>
      </c>
      <c r="E16" s="80"/>
      <c r="F16" s="138"/>
      <c r="G16" s="83"/>
      <c r="H16" s="10"/>
      <c r="I16" s="85">
        <v>24</v>
      </c>
      <c r="J16" s="81">
        <v>850</v>
      </c>
      <c r="K16" s="13">
        <v>346189.23</v>
      </c>
    </row>
    <row r="17" spans="1:11" ht="12" customHeight="1" x14ac:dyDescent="0.3">
      <c r="A17" s="114">
        <v>45568</v>
      </c>
      <c r="B17" s="25" t="s">
        <v>1136</v>
      </c>
      <c r="C17" s="11" t="s">
        <v>1137</v>
      </c>
      <c r="D17" s="12" t="s">
        <v>1138</v>
      </c>
      <c r="E17" s="80"/>
      <c r="F17" s="138"/>
      <c r="G17" s="83"/>
      <c r="H17" s="10"/>
      <c r="I17" s="85">
        <v>9</v>
      </c>
      <c r="J17" s="81">
        <v>230</v>
      </c>
      <c r="K17" s="13">
        <v>336959.23</v>
      </c>
    </row>
    <row r="18" spans="1:11" ht="12" customHeight="1" x14ac:dyDescent="0.3">
      <c r="A18" s="114">
        <v>45579</v>
      </c>
      <c r="B18" s="25" t="s">
        <v>1139</v>
      </c>
      <c r="C18" s="11" t="s">
        <v>1140</v>
      </c>
      <c r="D18" s="12" t="s">
        <v>1141</v>
      </c>
      <c r="E18" s="80"/>
      <c r="F18" s="138"/>
      <c r="G18" s="83"/>
      <c r="H18" s="10"/>
      <c r="I18" s="85">
        <v>1</v>
      </c>
      <c r="J18" s="81">
        <v>50</v>
      </c>
      <c r="K18" s="13">
        <v>335909.23</v>
      </c>
    </row>
    <row r="19" spans="1:11" ht="11.25" customHeight="1" x14ac:dyDescent="0.3">
      <c r="A19" s="114">
        <v>45580</v>
      </c>
      <c r="B19" s="25" t="s">
        <v>1142</v>
      </c>
      <c r="C19" s="11" t="s">
        <v>1143</v>
      </c>
      <c r="D19" s="12" t="s">
        <v>1144</v>
      </c>
      <c r="E19" s="80"/>
      <c r="F19" s="138"/>
      <c r="G19" s="83"/>
      <c r="H19" s="10"/>
      <c r="I19" s="80"/>
      <c r="J19" s="98">
        <v>61.38</v>
      </c>
      <c r="K19" s="13">
        <v>335847.85</v>
      </c>
    </row>
    <row r="20" spans="1:11" ht="11.25" customHeight="1" x14ac:dyDescent="0.3">
      <c r="A20" s="114">
        <v>45587</v>
      </c>
      <c r="B20" s="25" t="s">
        <v>1145</v>
      </c>
      <c r="C20" s="11" t="s">
        <v>1146</v>
      </c>
      <c r="D20" s="12" t="s">
        <v>1147</v>
      </c>
      <c r="E20" s="80"/>
      <c r="F20" s="138"/>
      <c r="G20" s="83"/>
      <c r="H20" s="10"/>
      <c r="I20" s="80"/>
      <c r="J20" s="98">
        <v>134.63</v>
      </c>
      <c r="K20" s="13">
        <v>335713.22</v>
      </c>
    </row>
    <row r="21" spans="1:11" ht="11.25" customHeight="1" x14ac:dyDescent="0.3">
      <c r="A21" s="114">
        <v>45590</v>
      </c>
      <c r="B21" s="25" t="s">
        <v>1148</v>
      </c>
      <c r="C21" s="11" t="s">
        <v>1149</v>
      </c>
      <c r="D21" s="12" t="s">
        <v>1150</v>
      </c>
      <c r="E21" s="80"/>
      <c r="F21" s="138"/>
      <c r="G21" s="83"/>
      <c r="H21" s="10"/>
      <c r="I21" s="85">
        <v>39</v>
      </c>
      <c r="J21" s="81">
        <v>25</v>
      </c>
      <c r="K21" s="13">
        <v>296688.21999999997</v>
      </c>
    </row>
    <row r="22" spans="1:11" ht="12" customHeight="1" x14ac:dyDescent="0.3">
      <c r="A22" s="114">
        <v>45593</v>
      </c>
      <c r="B22" s="25" t="s">
        <v>1151</v>
      </c>
      <c r="C22" s="11" t="s">
        <v>1152</v>
      </c>
      <c r="D22" s="12" t="s">
        <v>1153</v>
      </c>
      <c r="E22" s="80"/>
      <c r="F22" s="138"/>
      <c r="G22" s="83"/>
      <c r="H22" s="10"/>
      <c r="I22" s="85">
        <v>1</v>
      </c>
      <c r="J22" s="98">
        <v>495.09</v>
      </c>
      <c r="K22" s="13">
        <v>295193.13</v>
      </c>
    </row>
    <row r="23" spans="1:11" ht="12" customHeight="1" x14ac:dyDescent="0.3">
      <c r="A23" s="114">
        <v>45594</v>
      </c>
      <c r="B23" s="25" t="s">
        <v>1154</v>
      </c>
      <c r="C23" s="11" t="s">
        <v>1155</v>
      </c>
      <c r="D23" s="12" t="s">
        <v>1156</v>
      </c>
      <c r="E23" s="80"/>
      <c r="F23" s="138"/>
      <c r="G23" s="83"/>
      <c r="H23" s="10"/>
      <c r="I23" s="80"/>
      <c r="J23" s="81">
        <v>201</v>
      </c>
      <c r="K23" s="13">
        <v>294992.13</v>
      </c>
    </row>
    <row r="24" spans="1:11" ht="12" customHeight="1" x14ac:dyDescent="0.3">
      <c r="A24" s="114">
        <v>45594</v>
      </c>
      <c r="B24" s="25" t="s">
        <v>1157</v>
      </c>
      <c r="C24" s="11" t="s">
        <v>1158</v>
      </c>
      <c r="D24" s="12" t="s">
        <v>1159</v>
      </c>
      <c r="E24" s="80"/>
      <c r="F24" s="138"/>
      <c r="G24" s="83"/>
      <c r="H24" s="10"/>
      <c r="I24" s="80"/>
      <c r="J24" s="81">
        <v>171</v>
      </c>
      <c r="K24" s="13">
        <v>294821.13</v>
      </c>
    </row>
    <row r="25" spans="1:11" ht="12" customHeight="1" x14ac:dyDescent="0.3">
      <c r="A25" s="114">
        <v>45595</v>
      </c>
      <c r="B25" s="25" t="s">
        <v>1160</v>
      </c>
      <c r="C25" s="11" t="s">
        <v>1161</v>
      </c>
      <c r="D25" s="12" t="s">
        <v>1162</v>
      </c>
      <c r="E25" s="80"/>
      <c r="F25" s="138"/>
      <c r="G25" s="83"/>
      <c r="H25" s="10"/>
      <c r="I25" s="85">
        <v>4</v>
      </c>
      <c r="J25" s="81">
        <v>200</v>
      </c>
      <c r="K25" s="13">
        <v>290621.13</v>
      </c>
    </row>
    <row r="26" spans="1:11" ht="12" customHeight="1" x14ac:dyDescent="0.3">
      <c r="A26" s="114">
        <v>45600</v>
      </c>
      <c r="B26" s="25" t="s">
        <v>1163</v>
      </c>
      <c r="C26" s="11" t="s">
        <v>1164</v>
      </c>
      <c r="D26" s="12" t="s">
        <v>1165</v>
      </c>
      <c r="E26" s="80"/>
      <c r="F26" s="138"/>
      <c r="G26" s="83"/>
      <c r="H26" s="10"/>
      <c r="I26" s="85">
        <v>1</v>
      </c>
      <c r="J26" s="81">
        <v>0</v>
      </c>
      <c r="K26" s="13">
        <v>289621.13</v>
      </c>
    </row>
    <row r="27" spans="1:11" ht="11.25" customHeight="1" x14ac:dyDescent="0.3">
      <c r="A27" s="114">
        <v>45600</v>
      </c>
      <c r="B27" s="25" t="s">
        <v>1166</v>
      </c>
      <c r="C27" s="11" t="s">
        <v>1167</v>
      </c>
      <c r="D27" s="12" t="s">
        <v>1168</v>
      </c>
      <c r="E27" s="80"/>
      <c r="F27" s="138"/>
      <c r="G27" s="83"/>
      <c r="H27" s="10"/>
      <c r="I27" s="80"/>
      <c r="J27" s="81">
        <v>756</v>
      </c>
      <c r="K27" s="13">
        <v>288865.13</v>
      </c>
    </row>
    <row r="28" spans="1:11" ht="11.25" customHeight="1" x14ac:dyDescent="0.3">
      <c r="A28" s="114">
        <v>45611</v>
      </c>
      <c r="B28" s="25" t="s">
        <v>1169</v>
      </c>
      <c r="C28" s="11" t="s">
        <v>1170</v>
      </c>
      <c r="D28" s="12" t="s">
        <v>1171</v>
      </c>
      <c r="E28" s="80"/>
      <c r="F28" s="138"/>
      <c r="G28" s="83"/>
      <c r="H28" s="10"/>
      <c r="I28" s="80"/>
      <c r="J28" s="98">
        <v>43.03</v>
      </c>
      <c r="K28" s="161">
        <v>288822.09999999998</v>
      </c>
    </row>
    <row r="29" spans="1:11" ht="11.25" customHeight="1" x14ac:dyDescent="0.3">
      <c r="A29" s="114">
        <v>45617</v>
      </c>
      <c r="B29" s="25" t="s">
        <v>1172</v>
      </c>
      <c r="C29" s="11" t="s">
        <v>1173</v>
      </c>
      <c r="D29" s="12" t="s">
        <v>1174</v>
      </c>
      <c r="E29" s="80"/>
      <c r="F29" s="138"/>
      <c r="G29" s="83"/>
      <c r="H29" s="10"/>
      <c r="I29" s="85">
        <v>32</v>
      </c>
      <c r="J29" s="81">
        <v>262</v>
      </c>
      <c r="K29" s="161">
        <v>256560.1</v>
      </c>
    </row>
    <row r="30" spans="1:11" ht="12" customHeight="1" x14ac:dyDescent="0.3">
      <c r="A30" s="114">
        <v>45621</v>
      </c>
      <c r="B30" s="25" t="s">
        <v>1175</v>
      </c>
      <c r="C30" s="11" t="s">
        <v>1176</v>
      </c>
      <c r="D30" s="12" t="s">
        <v>1177</v>
      </c>
      <c r="E30" s="80"/>
      <c r="F30" s="138"/>
      <c r="G30" s="83"/>
      <c r="H30" s="10"/>
      <c r="I30" s="80"/>
      <c r="J30" s="81">
        <v>179</v>
      </c>
      <c r="K30" s="161">
        <v>256381.1</v>
      </c>
    </row>
    <row r="31" spans="1:11" ht="11.25" customHeight="1" x14ac:dyDescent="0.3">
      <c r="A31" s="114">
        <v>45621</v>
      </c>
      <c r="B31" s="25" t="s">
        <v>1178</v>
      </c>
      <c r="C31" s="11" t="s">
        <v>1179</v>
      </c>
      <c r="D31" s="12" t="s">
        <v>1180</v>
      </c>
      <c r="E31" s="80"/>
      <c r="F31" s="138"/>
      <c r="G31" s="83"/>
      <c r="H31" s="10"/>
      <c r="I31" s="80"/>
      <c r="J31" s="86">
        <v>35</v>
      </c>
      <c r="K31" s="161">
        <v>256346.1</v>
      </c>
    </row>
    <row r="32" spans="1:11" ht="12" customHeight="1" x14ac:dyDescent="0.3">
      <c r="A32" s="114">
        <v>45622</v>
      </c>
      <c r="B32" s="25" t="s">
        <v>1181</v>
      </c>
      <c r="C32" s="11" t="s">
        <v>1182</v>
      </c>
      <c r="D32" s="12" t="s">
        <v>1183</v>
      </c>
      <c r="E32" s="80"/>
      <c r="F32" s="138"/>
      <c r="G32" s="83"/>
      <c r="H32" s="10"/>
      <c r="I32" s="85">
        <v>19</v>
      </c>
      <c r="J32" s="81">
        <v>880</v>
      </c>
      <c r="K32" s="161">
        <v>236466.1</v>
      </c>
    </row>
    <row r="33" spans="1:11" ht="12" customHeight="1" x14ac:dyDescent="0.3">
      <c r="A33" s="114">
        <v>45622</v>
      </c>
      <c r="B33" s="25" t="s">
        <v>1184</v>
      </c>
      <c r="C33" s="11" t="s">
        <v>1185</v>
      </c>
      <c r="D33" s="12" t="s">
        <v>1186</v>
      </c>
      <c r="E33" s="80"/>
      <c r="F33" s="138"/>
      <c r="G33" s="83"/>
      <c r="H33" s="10"/>
      <c r="I33" s="85">
        <v>20</v>
      </c>
      <c r="J33" s="81">
        <v>40</v>
      </c>
      <c r="K33" s="161">
        <v>216426.1</v>
      </c>
    </row>
    <row r="34" spans="1:11" ht="12" customHeight="1" x14ac:dyDescent="0.3">
      <c r="A34" s="114">
        <v>45622</v>
      </c>
      <c r="B34" s="25" t="s">
        <v>1187</v>
      </c>
      <c r="C34" s="11" t="s">
        <v>1188</v>
      </c>
      <c r="D34" s="12" t="s">
        <v>1189</v>
      </c>
      <c r="E34" s="80"/>
      <c r="F34" s="138"/>
      <c r="G34" s="83"/>
      <c r="H34" s="10"/>
      <c r="I34" s="85">
        <v>20</v>
      </c>
      <c r="J34" s="81">
        <v>40</v>
      </c>
      <c r="K34" s="161">
        <v>196386.1</v>
      </c>
    </row>
    <row r="35" spans="1:11" ht="11.25" customHeight="1" x14ac:dyDescent="0.3">
      <c r="A35" s="114">
        <v>45622</v>
      </c>
      <c r="B35" s="25" t="s">
        <v>1190</v>
      </c>
      <c r="C35" s="11" t="s">
        <v>1191</v>
      </c>
      <c r="D35" s="12" t="s">
        <v>1192</v>
      </c>
      <c r="E35" s="80"/>
      <c r="F35" s="138"/>
      <c r="G35" s="83"/>
      <c r="H35" s="10"/>
      <c r="I35" s="85">
        <v>15</v>
      </c>
      <c r="J35" s="81">
        <v>40</v>
      </c>
      <c r="K35" s="161">
        <v>181346.1</v>
      </c>
    </row>
    <row r="36" spans="1:11" ht="12" customHeight="1" x14ac:dyDescent="0.3">
      <c r="A36" s="120">
        <v>45622</v>
      </c>
      <c r="B36" s="28" t="s">
        <v>1193</v>
      </c>
      <c r="C36" s="17" t="s">
        <v>1194</v>
      </c>
      <c r="D36" s="18" t="s">
        <v>1195</v>
      </c>
      <c r="E36" s="99"/>
      <c r="F36" s="136"/>
      <c r="G36" s="92"/>
      <c r="H36" s="19"/>
      <c r="I36" s="91">
        <v>5</v>
      </c>
      <c r="J36" s="109">
        <v>0</v>
      </c>
      <c r="K36" s="164">
        <v>176346.1</v>
      </c>
    </row>
    <row r="37" spans="1:11" ht="12" customHeight="1" x14ac:dyDescent="0.3">
      <c r="A37" s="359" t="s">
        <v>1196</v>
      </c>
      <c r="B37" s="359"/>
      <c r="C37" s="359"/>
      <c r="D37" s="359"/>
      <c r="E37" s="122">
        <v>1</v>
      </c>
      <c r="F37" s="165">
        <v>59</v>
      </c>
      <c r="G37" s="124">
        <v>988.82</v>
      </c>
      <c r="H37" s="23"/>
      <c r="I37" s="122">
        <v>883</v>
      </c>
      <c r="J37" s="124">
        <v>642.72</v>
      </c>
      <c r="K37" s="166">
        <v>176346.1</v>
      </c>
    </row>
    <row r="38" spans="1:11" ht="11.25" customHeight="1" x14ac:dyDescent="0.3">
      <c r="A38" s="359" t="s">
        <v>1197</v>
      </c>
      <c r="B38" s="359"/>
      <c r="C38" s="359"/>
      <c r="D38" s="359"/>
      <c r="E38" s="122">
        <v>1</v>
      </c>
      <c r="F38" s="167">
        <v>298</v>
      </c>
      <c r="G38" s="124">
        <v>537.85</v>
      </c>
      <c r="H38" s="23"/>
      <c r="I38" s="122">
        <v>883</v>
      </c>
      <c r="J38" s="124">
        <v>678.72</v>
      </c>
      <c r="K38" s="54">
        <v>414859.13</v>
      </c>
    </row>
    <row r="39" spans="1:11" ht="4.8" customHeight="1" x14ac:dyDescent="0.3">
      <c r="A39" s="328"/>
      <c r="B39" s="328"/>
      <c r="C39" s="328"/>
      <c r="D39" s="328"/>
      <c r="E39" s="328"/>
      <c r="F39" s="1"/>
      <c r="G39" s="328"/>
      <c r="H39" s="328"/>
      <c r="I39" s="328"/>
      <c r="J39" s="328"/>
      <c r="K39" s="328"/>
    </row>
    <row r="40" spans="1:11" ht="11.25" customHeight="1" x14ac:dyDescent="0.3">
      <c r="A40" s="121" t="s">
        <v>1198</v>
      </c>
      <c r="B40" s="346" t="s">
        <v>1199</v>
      </c>
      <c r="C40" s="346"/>
      <c r="D40" s="346"/>
      <c r="E40" s="346"/>
      <c r="F40" s="142"/>
      <c r="G40" s="336"/>
      <c r="H40" s="336"/>
      <c r="I40" s="336"/>
      <c r="J40" s="337"/>
      <c r="K40" s="337"/>
    </row>
    <row r="41" spans="1:11" ht="11.25" customHeight="1" x14ac:dyDescent="0.3">
      <c r="A41" s="114">
        <v>45314</v>
      </c>
      <c r="B41" s="24" t="s">
        <v>1200</v>
      </c>
      <c r="C41" s="5" t="s">
        <v>1201</v>
      </c>
      <c r="D41" s="6" t="s">
        <v>1202</v>
      </c>
      <c r="E41" s="75"/>
      <c r="F41" s="103"/>
      <c r="G41" s="76"/>
      <c r="H41" s="8"/>
      <c r="I41" s="157">
        <v>11.88</v>
      </c>
      <c r="J41" s="76"/>
      <c r="K41" s="7">
        <v>11.88</v>
      </c>
    </row>
    <row r="42" spans="1:11" ht="12" customHeight="1" x14ac:dyDescent="0.3">
      <c r="A42" s="114">
        <v>45335</v>
      </c>
      <c r="B42" s="25" t="s">
        <v>1203</v>
      </c>
      <c r="C42" s="11" t="s">
        <v>1204</v>
      </c>
      <c r="D42" s="12" t="s">
        <v>1205</v>
      </c>
      <c r="E42" s="80"/>
      <c r="F42" s="138"/>
      <c r="G42" s="83"/>
      <c r="H42" s="10"/>
      <c r="I42" s="107">
        <v>91.46</v>
      </c>
      <c r="J42" s="83"/>
      <c r="K42" s="13">
        <v>103.34</v>
      </c>
    </row>
    <row r="43" spans="1:11" ht="11.25" customHeight="1" x14ac:dyDescent="0.3">
      <c r="A43" s="114">
        <v>45364</v>
      </c>
      <c r="B43" s="25" t="s">
        <v>1206</v>
      </c>
      <c r="C43" s="11" t="s">
        <v>1207</v>
      </c>
      <c r="D43" s="12" t="s">
        <v>1208</v>
      </c>
      <c r="E43" s="80"/>
      <c r="F43" s="138"/>
      <c r="G43" s="83"/>
      <c r="H43" s="10"/>
      <c r="I43" s="107">
        <v>107.97</v>
      </c>
      <c r="J43" s="83"/>
      <c r="K43" s="13">
        <v>211.31</v>
      </c>
    </row>
    <row r="44" spans="1:11" ht="11.25" customHeight="1" x14ac:dyDescent="0.3">
      <c r="A44" s="114">
        <v>45395</v>
      </c>
      <c r="B44" s="25" t="s">
        <v>1209</v>
      </c>
      <c r="C44" s="11" t="s">
        <v>1210</v>
      </c>
      <c r="D44" s="12" t="s">
        <v>1211</v>
      </c>
      <c r="E44" s="80"/>
      <c r="F44" s="138"/>
      <c r="G44" s="83"/>
      <c r="H44" s="10"/>
      <c r="I44" s="107">
        <v>58.15</v>
      </c>
      <c r="J44" s="83"/>
      <c r="K44" s="13">
        <v>269.45999999999998</v>
      </c>
    </row>
    <row r="45" spans="1:11" ht="11.25" customHeight="1" x14ac:dyDescent="0.3">
      <c r="A45" s="114">
        <v>45426</v>
      </c>
      <c r="B45" s="25" t="s">
        <v>1212</v>
      </c>
      <c r="C45" s="11" t="s">
        <v>1213</v>
      </c>
      <c r="D45" s="12" t="s">
        <v>1214</v>
      </c>
      <c r="E45" s="80"/>
      <c r="F45" s="138"/>
      <c r="G45" s="83"/>
      <c r="H45" s="10"/>
      <c r="I45" s="107">
        <v>49.22</v>
      </c>
      <c r="J45" s="83"/>
      <c r="K45" s="13">
        <v>318.68</v>
      </c>
    </row>
    <row r="46" spans="1:11" ht="12" customHeight="1" x14ac:dyDescent="0.3">
      <c r="A46" s="114">
        <v>45455</v>
      </c>
      <c r="B46" s="25" t="s">
        <v>1215</v>
      </c>
      <c r="C46" s="11" t="s">
        <v>1216</v>
      </c>
      <c r="D46" s="12" t="s">
        <v>1217</v>
      </c>
      <c r="E46" s="80"/>
      <c r="F46" s="138"/>
      <c r="G46" s="83"/>
      <c r="H46" s="10"/>
      <c r="I46" s="168">
        <v>29.9</v>
      </c>
      <c r="J46" s="83"/>
      <c r="K46" s="13">
        <v>348.58</v>
      </c>
    </row>
    <row r="47" spans="1:11" ht="12" customHeight="1" x14ac:dyDescent="0.3">
      <c r="A47" s="114">
        <v>45488</v>
      </c>
      <c r="B47" s="25" t="s">
        <v>1218</v>
      </c>
      <c r="C47" s="11" t="s">
        <v>1219</v>
      </c>
      <c r="D47" s="12" t="s">
        <v>1220</v>
      </c>
      <c r="E47" s="80"/>
      <c r="F47" s="138"/>
      <c r="G47" s="83"/>
      <c r="H47" s="10"/>
      <c r="I47" s="107">
        <v>35.51</v>
      </c>
      <c r="J47" s="83"/>
      <c r="K47" s="13">
        <v>384.09</v>
      </c>
    </row>
    <row r="48" spans="1:11" ht="12" customHeight="1" x14ac:dyDescent="0.3">
      <c r="A48" s="114">
        <v>45517</v>
      </c>
      <c r="B48" s="25" t="s">
        <v>1221</v>
      </c>
      <c r="C48" s="11" t="s">
        <v>1222</v>
      </c>
      <c r="D48" s="12" t="s">
        <v>1223</v>
      </c>
      <c r="E48" s="80"/>
      <c r="F48" s="138"/>
      <c r="G48" s="83"/>
      <c r="H48" s="10"/>
      <c r="I48" s="107">
        <v>19.739999999999998</v>
      </c>
      <c r="J48" s="83"/>
      <c r="K48" s="13">
        <v>403.83</v>
      </c>
    </row>
    <row r="49" spans="1:11" ht="11.25" customHeight="1" x14ac:dyDescent="0.3">
      <c r="A49" s="114">
        <v>45545</v>
      </c>
      <c r="B49" s="88">
        <v>10208584341</v>
      </c>
      <c r="C49" s="11" t="s">
        <v>1224</v>
      </c>
      <c r="D49" s="12" t="s">
        <v>1225</v>
      </c>
      <c r="E49" s="80"/>
      <c r="F49" s="138"/>
      <c r="G49" s="83"/>
      <c r="H49" s="10"/>
      <c r="I49" s="107">
        <v>17.82</v>
      </c>
      <c r="J49" s="83"/>
      <c r="K49" s="13">
        <v>421.65</v>
      </c>
    </row>
    <row r="50" spans="1:11" ht="12" customHeight="1" x14ac:dyDescent="0.3">
      <c r="A50" s="114">
        <v>45576</v>
      </c>
      <c r="B50" s="88">
        <v>10210863920</v>
      </c>
      <c r="C50" s="11" t="s">
        <v>1226</v>
      </c>
      <c r="D50" s="12" t="s">
        <v>1227</v>
      </c>
      <c r="E50" s="80"/>
      <c r="F50" s="138"/>
      <c r="G50" s="83"/>
      <c r="H50" s="10"/>
      <c r="I50" s="107">
        <v>35.409999999999997</v>
      </c>
      <c r="J50" s="83"/>
      <c r="K50" s="13">
        <v>457.06</v>
      </c>
    </row>
    <row r="51" spans="1:11" ht="11.25" customHeight="1" x14ac:dyDescent="0.3">
      <c r="A51" s="114">
        <v>45576</v>
      </c>
      <c r="B51" s="88">
        <v>10210863920</v>
      </c>
      <c r="C51" s="11" t="s">
        <v>1228</v>
      </c>
      <c r="D51" s="12" t="s">
        <v>1229</v>
      </c>
      <c r="E51" s="80"/>
      <c r="F51" s="138"/>
      <c r="G51" s="83"/>
      <c r="H51" s="10"/>
      <c r="I51" s="168">
        <v>17.899999999999999</v>
      </c>
      <c r="J51" s="83"/>
      <c r="K51" s="13">
        <v>474.96</v>
      </c>
    </row>
    <row r="52" spans="1:11" ht="11.25" customHeight="1" x14ac:dyDescent="0.3">
      <c r="A52" s="114">
        <v>45606</v>
      </c>
      <c r="B52" s="25" t="s">
        <v>1230</v>
      </c>
      <c r="C52" s="11" t="s">
        <v>1231</v>
      </c>
      <c r="D52" s="12" t="s">
        <v>1232</v>
      </c>
      <c r="E52" s="80"/>
      <c r="F52" s="138"/>
      <c r="G52" s="83"/>
      <c r="H52" s="10"/>
      <c r="I52" s="107">
        <v>20.059999999999999</v>
      </c>
      <c r="J52" s="83"/>
      <c r="K52" s="13">
        <v>495.02</v>
      </c>
    </row>
    <row r="53" spans="1:11" ht="12" customHeight="1" x14ac:dyDescent="0.3">
      <c r="A53" s="120">
        <v>45606</v>
      </c>
      <c r="B53" s="28" t="s">
        <v>1233</v>
      </c>
      <c r="C53" s="17" t="s">
        <v>1234</v>
      </c>
      <c r="D53" s="18" t="s">
        <v>1235</v>
      </c>
      <c r="E53" s="99"/>
      <c r="F53" s="136"/>
      <c r="G53" s="92"/>
      <c r="H53" s="19"/>
      <c r="I53" s="110">
        <v>17.97</v>
      </c>
      <c r="J53" s="92"/>
      <c r="K53" s="21">
        <v>512.99</v>
      </c>
    </row>
    <row r="54" spans="1:11" ht="11.25" customHeight="1" x14ac:dyDescent="0.3">
      <c r="A54" s="357" t="s">
        <v>1236</v>
      </c>
      <c r="B54" s="357"/>
      <c r="C54" s="357"/>
      <c r="D54" s="357"/>
      <c r="E54" s="169"/>
      <c r="F54" s="170"/>
      <c r="G54" s="171">
        <v>512.99</v>
      </c>
      <c r="H54" s="43"/>
      <c r="I54" s="169"/>
      <c r="J54" s="172"/>
      <c r="K54" s="173">
        <v>512.99</v>
      </c>
    </row>
    <row r="55" spans="1:11" ht="7.95" customHeight="1" x14ac:dyDescent="0.3">
      <c r="A55" s="358"/>
      <c r="B55" s="358"/>
      <c r="C55" s="358"/>
      <c r="D55" s="358"/>
      <c r="E55" s="358"/>
      <c r="F55" s="136"/>
      <c r="G55" s="358"/>
      <c r="H55" s="358"/>
      <c r="I55" s="358"/>
      <c r="J55" s="358"/>
      <c r="K55" s="358"/>
    </row>
    <row r="56" spans="1:11" ht="13.65" customHeight="1" x14ac:dyDescent="0.3">
      <c r="A56" s="353" t="s">
        <v>1237</v>
      </c>
      <c r="B56" s="353"/>
      <c r="C56" s="353"/>
      <c r="D56" s="353"/>
      <c r="E56" s="353"/>
      <c r="F56" s="103"/>
      <c r="G56" s="339">
        <v>45647</v>
      </c>
      <c r="H56" s="339"/>
      <c r="I56" s="339"/>
      <c r="J56" s="340" t="s">
        <v>1238</v>
      </c>
      <c r="K56" s="340"/>
    </row>
  </sheetData>
  <mergeCells count="22">
    <mergeCell ref="A3:E3"/>
    <mergeCell ref="G3:K3"/>
    <mergeCell ref="A4:E4"/>
    <mergeCell ref="F4:K4"/>
    <mergeCell ref="A5:E5"/>
    <mergeCell ref="G5:I5"/>
    <mergeCell ref="J5:K5"/>
    <mergeCell ref="A37:D37"/>
    <mergeCell ref="A38:D38"/>
    <mergeCell ref="A39:E39"/>
    <mergeCell ref="G39:I39"/>
    <mergeCell ref="J39:K39"/>
    <mergeCell ref="A56:E56"/>
    <mergeCell ref="G56:I56"/>
    <mergeCell ref="J56:K56"/>
    <mergeCell ref="B40:E40"/>
    <mergeCell ref="G40:I40"/>
    <mergeCell ref="J40:K40"/>
    <mergeCell ref="A54:D54"/>
    <mergeCell ref="A55:E55"/>
    <mergeCell ref="G55:I55"/>
    <mergeCell ref="J55:K55"/>
  </mergeCells>
  <pageMargins left="1.25" right="1.25" top="1" bottom="1" header="0.25" footer="0.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Sheet1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Overview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Th. THOMAS</cp:lastModifiedBy>
  <dcterms:modified xsi:type="dcterms:W3CDTF">2024-12-21T19:23:01Z</dcterms:modified>
</cp:coreProperties>
</file>