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codeName="ThisWorkbook" defaultThemeVersion="124226"/>
  <mc:AlternateContent xmlns:mc="http://schemas.openxmlformats.org/markup-compatibility/2006">
    <mc:Choice Requires="x15">
      <x15ac:absPath xmlns:x15ac="http://schemas.microsoft.com/office/spreadsheetml/2010/11/ac" url="D:\TT\SCI\Locataires\La Plateforme\Etat des descentes en fonte\B3E\Appel d'offre\"/>
    </mc:Choice>
  </mc:AlternateContent>
  <xr:revisionPtr revIDLastSave="0" documentId="13_ncr:1_{5E4466AB-1C72-46B0-B717-9263144D1E30}" xr6:coauthVersionLast="47" xr6:coauthVersionMax="47" xr10:uidLastSave="{00000000-0000-0000-0000-000000000000}"/>
  <bookViews>
    <workbookView xWindow="28680" yWindow="1650" windowWidth="29040" windowHeight="16440" xr2:uid="{00000000-000D-0000-FFFF-FFFF00000000}"/>
  </bookViews>
  <sheets>
    <sheet name="DPGF" sheetId="5" r:id="rId1"/>
  </sheets>
  <definedNames>
    <definedName name="_xlnm.Print_Titles" localSheetId="0">DPGF!$5:$7</definedName>
  </definedNames>
  <calcPr calcId="191029"/>
</workbook>
</file>

<file path=xl/calcChain.xml><?xml version="1.0" encoding="utf-8"?>
<calcChain xmlns="http://schemas.openxmlformats.org/spreadsheetml/2006/main">
  <c r="AB26" i="5" l="1"/>
  <c r="AB25" i="5"/>
  <c r="AA62" i="5"/>
  <c r="AB60" i="5"/>
  <c r="AB59" i="5"/>
  <c r="AB62" i="5" s="1"/>
  <c r="AA56" i="5"/>
  <c r="AB53" i="5"/>
  <c r="AB52" i="5"/>
  <c r="AB51" i="5"/>
  <c r="AA48" i="5"/>
  <c r="AB46" i="5"/>
  <c r="AB45" i="5"/>
  <c r="AB44" i="5"/>
  <c r="AB43" i="5"/>
  <c r="AB42" i="5"/>
  <c r="AA39" i="5"/>
  <c r="AB37" i="5"/>
  <c r="AB36" i="5"/>
  <c r="AB35" i="5"/>
  <c r="AB34" i="5"/>
  <c r="AB33" i="5"/>
  <c r="AB32" i="5"/>
  <c r="AB31" i="5"/>
  <c r="AA28" i="5"/>
  <c r="AA22" i="5"/>
  <c r="AB20" i="5"/>
  <c r="AB19" i="5"/>
  <c r="AB22" i="5" s="1"/>
  <c r="AA16" i="5"/>
  <c r="AB14" i="5"/>
  <c r="AB13" i="5"/>
  <c r="AB12" i="5"/>
  <c r="AB11" i="5"/>
  <c r="AB10" i="5"/>
  <c r="X28" i="5"/>
  <c r="X62" i="5"/>
  <c r="Y60" i="5"/>
  <c r="Y59" i="5"/>
  <c r="Y62" i="5" s="1"/>
  <c r="X56" i="5"/>
  <c r="Y53" i="5"/>
  <c r="Y52" i="5"/>
  <c r="Y51" i="5"/>
  <c r="X48" i="5"/>
  <c r="Y46" i="5"/>
  <c r="Y45" i="5"/>
  <c r="Y44" i="5"/>
  <c r="Y43" i="5"/>
  <c r="Y42" i="5"/>
  <c r="X39" i="5"/>
  <c r="Y37" i="5"/>
  <c r="Y36" i="5"/>
  <c r="Y35" i="5"/>
  <c r="Y34" i="5"/>
  <c r="Y33" i="5"/>
  <c r="Y32" i="5"/>
  <c r="Y31" i="5"/>
  <c r="Y26" i="5"/>
  <c r="Y25" i="5"/>
  <c r="X22" i="5"/>
  <c r="Y20" i="5"/>
  <c r="Y19" i="5"/>
  <c r="X16" i="5"/>
  <c r="Y14" i="5"/>
  <c r="Y13" i="5"/>
  <c r="Y12" i="5"/>
  <c r="Y11" i="5"/>
  <c r="Y10" i="5"/>
  <c r="V26" i="5"/>
  <c r="V25" i="5"/>
  <c r="U62" i="5"/>
  <c r="R62" i="5"/>
  <c r="V60" i="5"/>
  <c r="S60" i="5"/>
  <c r="V59" i="5"/>
  <c r="S59" i="5"/>
  <c r="U56" i="5"/>
  <c r="R56" i="5"/>
  <c r="V53" i="5"/>
  <c r="S53" i="5"/>
  <c r="V52" i="5"/>
  <c r="S52" i="5"/>
  <c r="V51" i="5"/>
  <c r="S51" i="5"/>
  <c r="U48" i="5"/>
  <c r="R48" i="5"/>
  <c r="V46" i="5"/>
  <c r="S46" i="5"/>
  <c r="V45" i="5"/>
  <c r="S45" i="5"/>
  <c r="V44" i="5"/>
  <c r="S44" i="5"/>
  <c r="V43" i="5"/>
  <c r="S43" i="5"/>
  <c r="V42" i="5"/>
  <c r="S42" i="5"/>
  <c r="U39" i="5"/>
  <c r="R39" i="5"/>
  <c r="V37" i="5"/>
  <c r="S37" i="5"/>
  <c r="V36" i="5"/>
  <c r="S36" i="5"/>
  <c r="V35" i="5"/>
  <c r="S35" i="5"/>
  <c r="V34" i="5"/>
  <c r="S34" i="5"/>
  <c r="V33" i="5"/>
  <c r="S33" i="5"/>
  <c r="V32" i="5"/>
  <c r="S32" i="5"/>
  <c r="V31" i="5"/>
  <c r="S31" i="5"/>
  <c r="U28" i="5"/>
  <c r="R28" i="5"/>
  <c r="S26" i="5"/>
  <c r="S25" i="5"/>
  <c r="U22" i="5"/>
  <c r="R22" i="5"/>
  <c r="V20" i="5"/>
  <c r="S20" i="5"/>
  <c r="V19" i="5"/>
  <c r="V22" i="5" s="1"/>
  <c r="S19" i="5"/>
  <c r="U16" i="5"/>
  <c r="R16" i="5"/>
  <c r="V14" i="5"/>
  <c r="S14" i="5"/>
  <c r="V13" i="5"/>
  <c r="S13" i="5"/>
  <c r="V12" i="5"/>
  <c r="S12" i="5"/>
  <c r="V11" i="5"/>
  <c r="S11" i="5"/>
  <c r="V10" i="5"/>
  <c r="S10" i="5"/>
  <c r="P60" i="5"/>
  <c r="P59" i="5"/>
  <c r="P53" i="5"/>
  <c r="P52" i="5"/>
  <c r="P51" i="5"/>
  <c r="P46" i="5"/>
  <c r="P45" i="5"/>
  <c r="P44" i="5"/>
  <c r="P43" i="5"/>
  <c r="P42" i="5"/>
  <c r="P37" i="5"/>
  <c r="P36" i="5"/>
  <c r="P35" i="5"/>
  <c r="P34" i="5"/>
  <c r="P33" i="5"/>
  <c r="P32" i="5"/>
  <c r="P31" i="5"/>
  <c r="P26" i="5"/>
  <c r="P25" i="5"/>
  <c r="P20" i="5"/>
  <c r="P19" i="5"/>
  <c r="P14" i="5"/>
  <c r="P13" i="5"/>
  <c r="P12" i="5"/>
  <c r="P11" i="5"/>
  <c r="P10" i="5"/>
  <c r="N60" i="5"/>
  <c r="N59" i="5"/>
  <c r="N53" i="5"/>
  <c r="N52" i="5"/>
  <c r="N51" i="5"/>
  <c r="N46" i="5"/>
  <c r="N45" i="5"/>
  <c r="N44" i="5"/>
  <c r="N43" i="5"/>
  <c r="N42" i="5"/>
  <c r="N37" i="5"/>
  <c r="N36" i="5"/>
  <c r="N35" i="5"/>
  <c r="N34" i="5"/>
  <c r="N33" i="5"/>
  <c r="N32" i="5"/>
  <c r="N31" i="5"/>
  <c r="N26" i="5"/>
  <c r="N25" i="5"/>
  <c r="N20" i="5"/>
  <c r="N19" i="5"/>
  <c r="N14" i="5"/>
  <c r="N13" i="5"/>
  <c r="N12" i="5"/>
  <c r="N11" i="5"/>
  <c r="N10" i="5"/>
  <c r="O62" i="5"/>
  <c r="O56" i="5"/>
  <c r="O48" i="5"/>
  <c r="O39" i="5"/>
  <c r="O28" i="5"/>
  <c r="O22" i="5"/>
  <c r="O16" i="5"/>
  <c r="M62" i="5"/>
  <c r="M56" i="5"/>
  <c r="M48" i="5"/>
  <c r="M39" i="5"/>
  <c r="M28" i="5"/>
  <c r="M22" i="5"/>
  <c r="M16" i="5"/>
  <c r="J56" i="5"/>
  <c r="AB56" i="5" l="1"/>
  <c r="AB48" i="5"/>
  <c r="AB39" i="5"/>
  <c r="AB28" i="5"/>
  <c r="AB16" i="5"/>
  <c r="S22" i="5"/>
  <c r="Y28" i="5"/>
  <c r="Y22" i="5"/>
  <c r="Y56" i="5"/>
  <c r="Y39" i="5"/>
  <c r="V62" i="5"/>
  <c r="Y48" i="5"/>
  <c r="Y16" i="5"/>
  <c r="V28" i="5"/>
  <c r="S62" i="5"/>
  <c r="V56" i="5"/>
  <c r="S56" i="5"/>
  <c r="V39" i="5"/>
  <c r="V48" i="5"/>
  <c r="V16" i="5"/>
  <c r="S48" i="5"/>
  <c r="S39" i="5"/>
  <c r="S28" i="5"/>
  <c r="S16" i="5"/>
  <c r="K51" i="5"/>
  <c r="K52" i="5"/>
  <c r="K53" i="5"/>
  <c r="K59" i="5"/>
  <c r="K60" i="5"/>
  <c r="K46" i="5"/>
  <c r="K36" i="5"/>
  <c r="AB64" i="5" l="1"/>
  <c r="AB65" i="5" s="1"/>
  <c r="AB66" i="5" s="1"/>
  <c r="Y64" i="5"/>
  <c r="Y65" i="5" s="1"/>
  <c r="Y66" i="5" s="1"/>
  <c r="V64" i="5"/>
  <c r="V65" i="5" s="1"/>
  <c r="V66" i="5" s="1"/>
  <c r="S64" i="5"/>
  <c r="S65" i="5" s="1"/>
  <c r="S66" i="5" s="1"/>
  <c r="K62" i="5"/>
  <c r="K56" i="5"/>
  <c r="K44" i="5"/>
  <c r="K45" i="5"/>
  <c r="K33" i="5"/>
  <c r="K35" i="5"/>
  <c r="K43" i="5"/>
  <c r="K32" i="5"/>
  <c r="K37" i="5"/>
  <c r="K20" i="5"/>
  <c r="N56" i="5" l="1"/>
  <c r="N62" i="5"/>
  <c r="K26" i="5"/>
  <c r="P62" i="5" l="1"/>
  <c r="P56" i="5"/>
  <c r="J48" i="5"/>
  <c r="K42" i="5"/>
  <c r="J39" i="5"/>
  <c r="K34" i="5"/>
  <c r="K31" i="5"/>
  <c r="J28" i="5"/>
  <c r="K25" i="5"/>
  <c r="K39" i="5" l="1"/>
  <c r="K48" i="5"/>
  <c r="K28" i="5"/>
  <c r="K19" i="5"/>
  <c r="N28" i="5" l="1"/>
  <c r="N48" i="5"/>
  <c r="N39" i="5"/>
  <c r="K22" i="5"/>
  <c r="J22" i="5"/>
  <c r="K14" i="5"/>
  <c r="K13" i="5"/>
  <c r="P39" i="5" l="1"/>
  <c r="P48" i="5"/>
  <c r="P28" i="5"/>
  <c r="N22" i="5"/>
  <c r="J16" i="5"/>
  <c r="P22" i="5" l="1"/>
  <c r="J62" i="5"/>
  <c r="K11" i="5" l="1"/>
  <c r="K10" i="5"/>
  <c r="K12" i="5" l="1"/>
  <c r="P16" i="5" l="1"/>
  <c r="P64" i="5" s="1"/>
  <c r="N16" i="5"/>
  <c r="N64" i="5" s="1"/>
  <c r="K16" i="5"/>
  <c r="K64" i="5" s="1"/>
  <c r="K65" i="5" s="1"/>
  <c r="K66" i="5" s="1"/>
  <c r="P65" i="5" l="1"/>
  <c r="P66" i="5" s="1"/>
  <c r="N65" i="5"/>
  <c r="N66" i="5" s="1"/>
</calcChain>
</file>

<file path=xl/sharedStrings.xml><?xml version="1.0" encoding="utf-8"?>
<sst xmlns="http://schemas.openxmlformats.org/spreadsheetml/2006/main" count="154" uniqueCount="84">
  <si>
    <t>Art.</t>
  </si>
  <si>
    <t>Désignation</t>
  </si>
  <si>
    <t>U</t>
  </si>
  <si>
    <t>Quantité</t>
  </si>
  <si>
    <t>TOTAL € H.T</t>
  </si>
  <si>
    <t>Logistique et installation de chantier</t>
  </si>
  <si>
    <t>~</t>
  </si>
  <si>
    <t>Études d'exécution</t>
  </si>
  <si>
    <t>Signalisation du chantier</t>
  </si>
  <si>
    <t>Nettoyage du chantier</t>
  </si>
  <si>
    <t>Fin de chantier - documents</t>
  </si>
  <si>
    <t>ml</t>
  </si>
  <si>
    <t>Ft</t>
  </si>
  <si>
    <t xml:space="preserve">Prix unitaire </t>
  </si>
  <si>
    <t>Installation et préparation de chantier</t>
  </si>
  <si>
    <t>1</t>
  </si>
  <si>
    <t>1.1</t>
  </si>
  <si>
    <t>1.2</t>
  </si>
  <si>
    <t>1.3</t>
  </si>
  <si>
    <t>1.4</t>
  </si>
  <si>
    <t>1.5</t>
  </si>
  <si>
    <t>2</t>
  </si>
  <si>
    <t>4</t>
  </si>
  <si>
    <t>5</t>
  </si>
  <si>
    <t>5.1</t>
  </si>
  <si>
    <t>5.2</t>
  </si>
  <si>
    <t>3</t>
  </si>
  <si>
    <t>2.1</t>
  </si>
  <si>
    <t>TRANCHE FERME</t>
  </si>
  <si>
    <t>6</t>
  </si>
  <si>
    <t>Dossier de récolement</t>
  </si>
  <si>
    <t>3.1</t>
  </si>
  <si>
    <t>4.1</t>
  </si>
  <si>
    <t>4.2</t>
  </si>
  <si>
    <t>4.3</t>
  </si>
  <si>
    <t>5.3</t>
  </si>
  <si>
    <t>TVA 20%</t>
  </si>
  <si>
    <t>MONTANT TOTAL € H.T</t>
  </si>
  <si>
    <t>MONTANT TOTAL € T.T.C.</t>
  </si>
  <si>
    <t>TRAVAUX RELATIFS A LA REHABILITATION DES D'ASSAINISSEMENT DES RESEAUX EU/EP
220 BOULEVARD DE LA VILLETTE - 75019 PARIS</t>
  </si>
  <si>
    <t>Travaux au 2ème Sous-Sol</t>
  </si>
  <si>
    <t>Travaux au 1er Sous-Sol</t>
  </si>
  <si>
    <t>Travaux au Rez-de-Chaussée</t>
  </si>
  <si>
    <t>Travaux au 1er Etage</t>
  </si>
  <si>
    <t>Dépose des collecteurs</t>
  </si>
  <si>
    <t>4.4</t>
  </si>
  <si>
    <t>Fourniture et pose de canalisations PVC DN125 en aérien, y compris raccordements depuis les colonnes/ conduites existantes, tous accessoires, supportages et carrotages des murs nécessaires</t>
  </si>
  <si>
    <t>5.4</t>
  </si>
  <si>
    <t>Travaux dans le Local EAU Commun</t>
  </si>
  <si>
    <t>6.1</t>
  </si>
  <si>
    <t>6.2</t>
  </si>
  <si>
    <t>6.3</t>
  </si>
  <si>
    <t>Fourniture et pose de canalisations PVC DN150 SN8 en aérien, y compris raccordements depuis les colonnes/ conduites existantes, tous accessoires, supportages et carrotages des murs nécessaires</t>
  </si>
  <si>
    <t>Dépose des collecteurs horizontaux</t>
  </si>
  <si>
    <t>4.5</t>
  </si>
  <si>
    <t>Fourniture et pose de canalisations PVC DN150 à DN250 en aérien, y compris raccordements depuis les colonnes/ conduites existantes, tous accessoires, supportages et carrotages des murs nécessaires</t>
  </si>
  <si>
    <t>Dépose des colonnes verticales</t>
  </si>
  <si>
    <t>Dépose des colonnes verticales en coffrages</t>
  </si>
  <si>
    <t>Fourniture et pose de colonnes canalisations PVC DN125 SN8 en aérien, y compris raccordements depuis les colonnes/ conduites existantes, tous accessoires, supportages et carrotages des murs nécessaires ainsi que dépose et remise en place ou changements du faux plafonds si nécessaire</t>
  </si>
  <si>
    <t>Fourniture et pose de canalisations PVC DN50 SN8 en aérien, y compris raccordements depuis les colonnes/ conduites existantes, tous accessoires, supportages et carrotages des murs nécessaires</t>
  </si>
  <si>
    <t>Fourniture et pose de colonnes canalisations PVC DN125 SN8 en aérien, y compris raccordements depuis les colonnes/ conduites existantes, tous accessoires, supportages et carrotages des murs et remise en place des coffrages si nécessaires</t>
  </si>
  <si>
    <t>4.6</t>
  </si>
  <si>
    <t>Fourniture et pose de colonnes canalisations PVC DN125 SN8 en aérien, y compris raccordements depuis les colonnes/ conduites existantes, tous accessoires, supportages et carrotages des murs si nécessaires</t>
  </si>
  <si>
    <t>Fourniture et pose de canalisations PVC DN125 SN8 en aérien, y compris raccordements depuis les colonnes/ conduites existantes, tous accessoires, supportages et carrotages des murs ainsi que dépose et remise en place ou changements du faux plafonds si nécessaires</t>
  </si>
  <si>
    <t>Rapport des essais et autres tests et analyses</t>
  </si>
  <si>
    <t>Mise à disposition d'une gazelle pour le travail en hauteur</t>
  </si>
  <si>
    <t>Dépose des collecteurs verticaux</t>
  </si>
  <si>
    <t>5.5</t>
  </si>
  <si>
    <t>m²</t>
  </si>
  <si>
    <t>Reprise des faux-plafonds si nécessaire - R+1,
Les travaux projetés comprennent la pose de canalisation en faux plafond au niveau du 1er étage. 
Dans le cas où les faux-plafonds ne pourront pas être reposés à l’identique après la mise en place des canalisations, ce poste prévoit la dépose et le remplacement de ces derniers.
Ce poste comprend :
• la dépose des faux plafonds nécessaires pour la pose des canalisations,
• la fourniture et la pose du faux plafond y compris ossature et toutes sujétions,
• les faux plafonds seront de type dalle hydrofuge ; les dalles seront supportées par une ossature métallique.
Les joues latérales et de découpes diverses pour toutes les incorporations ou les traversées dans les panneaux seront prises en compte.
Les ossatures sont à remplacer en cas de nécessité.</t>
  </si>
  <si>
    <t>- DECOMPOSITION DU PRIX GLOBALE ET FORFAITAIRE -</t>
  </si>
  <si>
    <t>2.2</t>
  </si>
  <si>
    <t>3.2</t>
  </si>
  <si>
    <t>4.7</t>
  </si>
  <si>
    <t>7</t>
  </si>
  <si>
    <t>7.1</t>
  </si>
  <si>
    <t>7.2</t>
  </si>
  <si>
    <t>Estimation Financière B3E 01/12/2023</t>
  </si>
  <si>
    <t>DEEP 02/02/2024</t>
  </si>
  <si>
    <t>DEEP 26/02/2024</t>
  </si>
  <si>
    <t>TECHNIC PRO 02/02/2024</t>
  </si>
  <si>
    <t>TECHNIC PRO 26/02/2024</t>
  </si>
  <si>
    <t>? Page 56 26/02/2024</t>
  </si>
  <si>
    <t>MILDER? Page 55 26/02/2024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</si>
</sst>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_-* #,##0\ &quot;€&quot;_-;\-* #,##0\ &quot;€&quot;_-;_-* &quot;-&quot;??\ &quot;€&quot;_-;_-@_-"/>
    <numFmt numFmtId="165" formatCode="#,##0.00\ &quot;€&quot;"/>
    <numFmt numFmtId="166" formatCode="_-* #,##0.00\ &quot;F&quot;_-;\-* #,##0.00\ &quot;F&quot;_-;_-* &quot;-&quot;??\ &quot;F&quot;_-;_-@_-"/>
  </numFmts>
  <fonts count="20" x14ac:knownFonts="1">
    <font>
      <sz val="11"/>
      <color theme="1"/>
      <name val="Calibri"/>
      <family val="2"/>
      <scheme val="minor"/>
    </font>
    <font>
      <sz val="10"/>
      <name val="Arial"/>
      <family val="2"/>
    </font>
    <font>
      <sz val="10"/>
      <name val="Arial"/>
      <family val="2"/>
    </font>
    <font>
      <sz val="11"/>
      <color indexed="8"/>
      <name val="Calibri"/>
      <family val="2"/>
    </font>
    <font>
      <b/>
      <sz val="12"/>
      <name val="Arial"/>
      <family val="2"/>
    </font>
    <font>
      <sz val="8"/>
      <name val="Calibri"/>
      <family val="2"/>
      <scheme val="minor"/>
    </font>
    <font>
      <sz val="12"/>
      <name val="Arial"/>
      <family val="2"/>
    </font>
    <font>
      <b/>
      <i/>
      <sz val="12"/>
      <color rgb="FF0000CC"/>
      <name val="Calibri"/>
      <family val="2"/>
    </font>
    <font>
      <sz val="12"/>
      <color indexed="8"/>
      <name val="Calibri"/>
      <family val="2"/>
    </font>
    <font>
      <b/>
      <sz val="12"/>
      <color indexed="8"/>
      <name val="Calibri"/>
      <family val="2"/>
    </font>
    <font>
      <b/>
      <sz val="12"/>
      <name val="Calibri"/>
      <family val="2"/>
    </font>
    <font>
      <sz val="12"/>
      <color indexed="12"/>
      <name val="Calibri"/>
      <family val="2"/>
    </font>
    <font>
      <b/>
      <u/>
      <sz val="12"/>
      <color indexed="8"/>
      <name val="Calibri"/>
      <family val="2"/>
    </font>
    <font>
      <sz val="12"/>
      <name val="Calibri"/>
      <family val="2"/>
      <scheme val="minor"/>
    </font>
    <font>
      <sz val="12"/>
      <color indexed="8"/>
      <name val="Calibri"/>
      <family val="2"/>
      <scheme val="minor"/>
    </font>
    <font>
      <sz val="12"/>
      <color indexed="12"/>
      <name val="Calibri"/>
      <family val="2"/>
      <scheme val="minor"/>
    </font>
    <font>
      <b/>
      <sz val="12"/>
      <color indexed="12"/>
      <name val="Calibri"/>
      <family val="2"/>
    </font>
    <font>
      <sz val="12"/>
      <color theme="1"/>
      <name val="Calibri"/>
      <family val="2"/>
      <scheme val="minor"/>
    </font>
    <font>
      <sz val="12"/>
      <color rgb="FFFF0000"/>
      <name val="Calibri"/>
      <family val="2"/>
      <scheme val="minor"/>
    </font>
    <font>
      <b/>
      <i/>
      <sz val="12"/>
      <color indexed="8"/>
      <name val="Calibri"/>
      <family val="2"/>
    </font>
  </fonts>
  <fills count="6">
    <fill>
      <patternFill patternType="none"/>
    </fill>
    <fill>
      <patternFill patternType="gray125"/>
    </fill>
    <fill>
      <patternFill patternType="solid">
        <fgColor indexed="22"/>
        <bgColor indexed="64"/>
      </patternFill>
    </fill>
    <fill>
      <patternFill patternType="solid">
        <fgColor indexed="51"/>
        <bgColor indexed="64"/>
      </patternFill>
    </fill>
    <fill>
      <patternFill patternType="solid">
        <fgColor indexed="41"/>
        <bgColor indexed="64"/>
      </patternFill>
    </fill>
    <fill>
      <patternFill patternType="solid">
        <fgColor theme="0" tint="-4.9989318521683403E-2"/>
        <bgColor indexed="64"/>
      </patternFill>
    </fill>
  </fills>
  <borders count="34">
    <border>
      <left/>
      <right/>
      <top/>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right/>
      <top/>
      <bottom style="medium">
        <color auto="1"/>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8"/>
      </left>
      <right style="thin">
        <color auto="1"/>
      </right>
      <top/>
      <bottom/>
      <diagonal/>
    </border>
    <border>
      <left style="thin">
        <color indexed="64"/>
      </left>
      <right style="thin">
        <color indexed="64"/>
      </right>
      <top/>
      <bottom/>
      <diagonal/>
    </border>
    <border>
      <left style="thin">
        <color auto="1"/>
      </left>
      <right style="medium">
        <color auto="1"/>
      </right>
      <top/>
      <bottom/>
      <diagonal/>
    </border>
    <border>
      <left/>
      <right style="thin">
        <color auto="1"/>
      </right>
      <top/>
      <bottom/>
      <diagonal/>
    </border>
    <border>
      <left/>
      <right style="thin">
        <color indexed="8"/>
      </right>
      <top/>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s>
  <cellStyleXfs count="7">
    <xf numFmtId="0" fontId="0" fillId="0" borderId="0"/>
    <xf numFmtId="0" fontId="1" fillId="0" borderId="0"/>
    <xf numFmtId="0" fontId="3" fillId="0" borderId="0"/>
    <xf numFmtId="44" fontId="2" fillId="0" borderId="0" applyFont="0" applyFill="0" applyBorder="0" applyAlignment="0" applyProtection="0"/>
    <xf numFmtId="9" fontId="2" fillId="0" borderId="0" applyFont="0" applyFill="0" applyBorder="0" applyAlignment="0" applyProtection="0"/>
    <xf numFmtId="166" fontId="2" fillId="0" borderId="0"/>
    <xf numFmtId="0" fontId="2" fillId="0" borderId="0"/>
  </cellStyleXfs>
  <cellXfs count="99">
    <xf numFmtId="0" fontId="0" fillId="0" borderId="0" xfId="0"/>
    <xf numFmtId="0" fontId="4" fillId="0" borderId="0" xfId="1" applyFont="1" applyAlignment="1">
      <alignment horizontal="center" vertical="center"/>
    </xf>
    <xf numFmtId="0" fontId="4" fillId="0" borderId="0" xfId="1" applyFont="1" applyAlignment="1">
      <alignment horizontal="center"/>
    </xf>
    <xf numFmtId="0" fontId="6" fillId="0" borderId="0" xfId="1" applyFont="1"/>
    <xf numFmtId="49" fontId="7" fillId="0" borderId="0" xfId="2" applyNumberFormat="1" applyFont="1" applyAlignment="1">
      <alignment horizontal="center" vertical="center"/>
    </xf>
    <xf numFmtId="0" fontId="8" fillId="0" borderId="0" xfId="2" applyFont="1" applyAlignment="1">
      <alignment vertical="center"/>
    </xf>
    <xf numFmtId="49" fontId="9" fillId="5" borderId="22" xfId="2" applyNumberFormat="1" applyFont="1" applyFill="1" applyBorder="1" applyAlignment="1">
      <alignment horizontal="left" vertical="center"/>
    </xf>
    <xf numFmtId="49" fontId="9" fillId="5" borderId="23" xfId="2" applyNumberFormat="1" applyFont="1" applyFill="1" applyBorder="1" applyAlignment="1">
      <alignment horizontal="left" vertical="center"/>
    </xf>
    <xf numFmtId="49" fontId="8" fillId="0" borderId="1" xfId="2" applyNumberFormat="1" applyFont="1" applyBorder="1" applyAlignment="1">
      <alignment horizontal="center" vertical="center"/>
    </xf>
    <xf numFmtId="0" fontId="8" fillId="0" borderId="0" xfId="2" applyFont="1" applyAlignment="1">
      <alignment vertical="top"/>
    </xf>
    <xf numFmtId="0" fontId="8" fillId="0" borderId="2" xfId="2" applyFont="1" applyBorder="1" applyAlignment="1">
      <alignment vertical="center"/>
    </xf>
    <xf numFmtId="2" fontId="8" fillId="0" borderId="2" xfId="2" applyNumberFormat="1" applyFont="1" applyBorder="1" applyAlignment="1">
      <alignment horizontal="center" vertical="center"/>
    </xf>
    <xf numFmtId="44" fontId="8" fillId="0" borderId="0" xfId="3" applyFont="1" applyBorder="1" applyAlignment="1">
      <alignment vertical="center"/>
    </xf>
    <xf numFmtId="44" fontId="11" fillId="0" borderId="3" xfId="3" applyFont="1" applyBorder="1" applyAlignment="1">
      <alignment vertical="center"/>
    </xf>
    <xf numFmtId="49" fontId="9" fillId="0" borderId="1" xfId="2" applyNumberFormat="1" applyFont="1" applyBorder="1" applyAlignment="1">
      <alignment horizontal="center" vertical="center"/>
    </xf>
    <xf numFmtId="0" fontId="12" fillId="0" borderId="0" xfId="2" applyFont="1" applyAlignment="1">
      <alignment vertical="top"/>
    </xf>
    <xf numFmtId="0" fontId="8" fillId="0" borderId="2" xfId="2" applyFont="1" applyBorder="1" applyAlignment="1">
      <alignment horizontal="center" vertical="center"/>
    </xf>
    <xf numFmtId="164" fontId="8" fillId="0" borderId="0" xfId="3" applyNumberFormat="1" applyFont="1" applyFill="1" applyAlignment="1">
      <alignment vertical="center"/>
    </xf>
    <xf numFmtId="164" fontId="11" fillId="0" borderId="3" xfId="3" applyNumberFormat="1" applyFont="1" applyFill="1" applyBorder="1" applyAlignment="1">
      <alignment vertical="center"/>
    </xf>
    <xf numFmtId="165" fontId="8" fillId="0" borderId="0" xfId="2" applyNumberFormat="1" applyFont="1" applyAlignment="1">
      <alignment vertical="center"/>
    </xf>
    <xf numFmtId="0" fontId="8" fillId="0" borderId="0" xfId="2" applyFont="1" applyAlignment="1">
      <alignment horizontal="right" vertical="center"/>
    </xf>
    <xf numFmtId="2" fontId="13" fillId="0" borderId="2" xfId="1" applyNumberFormat="1" applyFont="1" applyBorder="1" applyAlignment="1">
      <alignment horizontal="center" vertical="center"/>
    </xf>
    <xf numFmtId="164" fontId="14" fillId="0" borderId="0" xfId="3" applyNumberFormat="1" applyFont="1" applyFill="1" applyAlignment="1">
      <alignment vertical="center"/>
    </xf>
    <xf numFmtId="164" fontId="15" fillId="0" borderId="3" xfId="3" applyNumberFormat="1" applyFont="1" applyFill="1" applyBorder="1" applyAlignment="1">
      <alignment vertical="center"/>
    </xf>
    <xf numFmtId="0" fontId="8" fillId="0" borderId="16" xfId="2" applyFont="1" applyBorder="1" applyAlignment="1">
      <alignment horizontal="center" vertical="center"/>
    </xf>
    <xf numFmtId="2" fontId="8" fillId="0" borderId="16" xfId="2" applyNumberFormat="1" applyFont="1" applyBorder="1" applyAlignment="1">
      <alignment horizontal="center" vertical="center"/>
    </xf>
    <xf numFmtId="164" fontId="8" fillId="0" borderId="0" xfId="3" applyNumberFormat="1" applyFont="1" applyAlignment="1">
      <alignment vertical="center"/>
    </xf>
    <xf numFmtId="164" fontId="11" fillId="0" borderId="3" xfId="3" applyNumberFormat="1" applyFont="1" applyBorder="1" applyAlignment="1">
      <alignment vertical="center"/>
    </xf>
    <xf numFmtId="49" fontId="8" fillId="0" borderId="17" xfId="2" applyNumberFormat="1" applyFont="1" applyBorder="1" applyAlignment="1">
      <alignment horizontal="center" vertical="center"/>
    </xf>
    <xf numFmtId="0" fontId="8" fillId="3" borderId="18" xfId="2" applyFont="1" applyFill="1" applyBorder="1" applyAlignment="1">
      <alignment vertical="top"/>
    </xf>
    <xf numFmtId="0" fontId="8" fillId="3" borderId="19" xfId="2" applyFont="1" applyFill="1" applyBorder="1" applyAlignment="1">
      <alignment vertical="center"/>
    </xf>
    <xf numFmtId="0" fontId="8" fillId="3" borderId="19" xfId="2" applyFont="1" applyFill="1" applyBorder="1" applyAlignment="1">
      <alignment horizontal="center" vertical="center"/>
    </xf>
    <xf numFmtId="2" fontId="8" fillId="3" borderId="19" xfId="2" applyNumberFormat="1" applyFont="1" applyFill="1" applyBorder="1" applyAlignment="1">
      <alignment horizontal="center" vertical="center"/>
    </xf>
    <xf numFmtId="164" fontId="9" fillId="3" borderId="19" xfId="3" applyNumberFormat="1" applyFont="1" applyFill="1" applyBorder="1" applyAlignment="1">
      <alignment horizontal="right" vertical="center"/>
    </xf>
    <xf numFmtId="164" fontId="16" fillId="3" borderId="20" xfId="3" applyNumberFormat="1" applyFont="1" applyFill="1" applyBorder="1" applyAlignment="1">
      <alignment vertical="center"/>
    </xf>
    <xf numFmtId="2" fontId="8" fillId="0" borderId="21" xfId="2" applyNumberFormat="1" applyFont="1" applyBorder="1" applyAlignment="1">
      <alignment horizontal="center" vertical="center"/>
    </xf>
    <xf numFmtId="0" fontId="12" fillId="0" borderId="0" xfId="1" applyFont="1" applyAlignment="1">
      <alignment vertical="top"/>
    </xf>
    <xf numFmtId="0" fontId="6" fillId="0" borderId="0" xfId="1" applyFont="1" applyAlignment="1">
      <alignment vertical="center"/>
    </xf>
    <xf numFmtId="164" fontId="14" fillId="0" borderId="0" xfId="3" applyNumberFormat="1" applyFont="1" applyAlignment="1">
      <alignment vertical="center"/>
    </xf>
    <xf numFmtId="164" fontId="15" fillId="0" borderId="3" xfId="3" applyNumberFormat="1" applyFont="1" applyBorder="1" applyAlignment="1">
      <alignment vertical="center"/>
    </xf>
    <xf numFmtId="0" fontId="17" fillId="0" borderId="26" xfId="0" applyFont="1" applyBorder="1" applyAlignment="1">
      <alignment horizontal="center" vertical="center"/>
    </xf>
    <xf numFmtId="49" fontId="9" fillId="0" borderId="17" xfId="2" applyNumberFormat="1" applyFont="1" applyBorder="1" applyAlignment="1">
      <alignment horizontal="center" vertical="center"/>
    </xf>
    <xf numFmtId="0" fontId="12" fillId="3" borderId="18" xfId="2" applyFont="1" applyFill="1" applyBorder="1" applyAlignment="1">
      <alignment vertical="top"/>
    </xf>
    <xf numFmtId="2" fontId="18" fillId="0" borderId="2" xfId="1" applyNumberFormat="1" applyFont="1" applyBorder="1" applyAlignment="1">
      <alignment horizontal="center" vertical="center"/>
    </xf>
    <xf numFmtId="2" fontId="13" fillId="0" borderId="27" xfId="1" applyNumberFormat="1" applyFont="1" applyBorder="1" applyAlignment="1">
      <alignment horizontal="center" vertical="center"/>
    </xf>
    <xf numFmtId="164" fontId="15" fillId="0" borderId="28" xfId="3" applyNumberFormat="1" applyFont="1" applyFill="1" applyBorder="1" applyAlignment="1">
      <alignment vertical="center"/>
    </xf>
    <xf numFmtId="0" fontId="8" fillId="0" borderId="27" xfId="2" applyFont="1" applyBorder="1" applyAlignment="1">
      <alignment horizontal="center" vertical="center"/>
    </xf>
    <xf numFmtId="2" fontId="8" fillId="0" borderId="27" xfId="2" applyNumberFormat="1" applyFont="1" applyBorder="1" applyAlignment="1">
      <alignment horizontal="center" vertical="center"/>
    </xf>
    <xf numFmtId="164" fontId="11" fillId="0" borderId="28" xfId="3" applyNumberFormat="1" applyFont="1" applyBorder="1" applyAlignment="1">
      <alignment vertical="center"/>
    </xf>
    <xf numFmtId="0" fontId="8" fillId="0" borderId="0" xfId="1" applyFont="1" applyAlignment="1">
      <alignment vertical="top"/>
    </xf>
    <xf numFmtId="0" fontId="6" fillId="0" borderId="0" xfId="1" applyFont="1" applyAlignment="1">
      <alignment vertical="top"/>
    </xf>
    <xf numFmtId="49" fontId="8" fillId="0" borderId="1" xfId="2" applyNumberFormat="1" applyFont="1" applyBorder="1" applyAlignment="1">
      <alignment vertical="center"/>
    </xf>
    <xf numFmtId="44" fontId="8" fillId="0" borderId="0" xfId="3" applyFont="1" applyAlignment="1">
      <alignment vertical="center"/>
    </xf>
    <xf numFmtId="164" fontId="16" fillId="4" borderId="25" xfId="3" applyNumberFormat="1" applyFont="1" applyFill="1" applyBorder="1" applyAlignment="1">
      <alignment vertical="center"/>
    </xf>
    <xf numFmtId="164" fontId="16" fillId="4" borderId="0" xfId="3" applyNumberFormat="1" applyFont="1" applyFill="1" applyBorder="1" applyAlignment="1">
      <alignment vertical="center"/>
    </xf>
    <xf numFmtId="49" fontId="8" fillId="0" borderId="0" xfId="2" applyNumberFormat="1" applyFont="1" applyAlignment="1">
      <alignment vertical="center"/>
    </xf>
    <xf numFmtId="2" fontId="8" fillId="0" borderId="0" xfId="2" applyNumberFormat="1" applyFont="1" applyAlignment="1">
      <alignment horizontal="center" vertical="center"/>
    </xf>
    <xf numFmtId="44" fontId="11" fillId="0" borderId="0" xfId="3" applyFont="1" applyAlignment="1">
      <alignment vertical="center"/>
    </xf>
    <xf numFmtId="0" fontId="4" fillId="0" borderId="32" xfId="1" applyFont="1" applyBorder="1" applyAlignment="1">
      <alignment horizontal="center" vertical="center" wrapText="1"/>
    </xf>
    <xf numFmtId="0" fontId="4" fillId="0" borderId="0" xfId="1" applyFont="1" applyAlignment="1">
      <alignment horizontal="center" vertical="center" wrapText="1"/>
    </xf>
    <xf numFmtId="0" fontId="4" fillId="0" borderId="33" xfId="1" applyFont="1" applyBorder="1" applyAlignment="1">
      <alignment horizontal="center" vertical="center" wrapText="1"/>
    </xf>
    <xf numFmtId="2" fontId="9" fillId="2" borderId="9" xfId="2" applyNumberFormat="1" applyFont="1" applyFill="1" applyBorder="1" applyAlignment="1">
      <alignment horizontal="center" vertical="center"/>
    </xf>
    <xf numFmtId="2" fontId="9" fillId="2" borderId="14" xfId="2" applyNumberFormat="1" applyFont="1" applyFill="1" applyBorder="1" applyAlignment="1">
      <alignment horizontal="center" vertical="center"/>
    </xf>
    <xf numFmtId="44" fontId="9" fillId="2" borderId="9" xfId="3" applyFont="1" applyFill="1" applyBorder="1" applyAlignment="1">
      <alignment horizontal="center" vertical="center"/>
    </xf>
    <xf numFmtId="44" fontId="9" fillId="2" borderId="14" xfId="3" applyFont="1" applyFill="1" applyBorder="1" applyAlignment="1">
      <alignment horizontal="center" vertical="center"/>
    </xf>
    <xf numFmtId="44" fontId="10" fillId="2" borderId="10" xfId="3" applyFont="1" applyFill="1" applyBorder="1" applyAlignment="1">
      <alignment horizontal="center" vertical="center"/>
    </xf>
    <xf numFmtId="44" fontId="10" fillId="2" borderId="15" xfId="3" applyFont="1" applyFill="1" applyBorder="1" applyAlignment="1">
      <alignment horizontal="center" vertical="center"/>
    </xf>
    <xf numFmtId="0" fontId="4" fillId="0" borderId="22" xfId="1" quotePrefix="1" applyFont="1" applyBorder="1" applyAlignment="1">
      <alignment horizontal="center" vertical="center"/>
    </xf>
    <xf numFmtId="0" fontId="4" fillId="0" borderId="23" xfId="1" quotePrefix="1" applyFont="1" applyBorder="1" applyAlignment="1">
      <alignment horizontal="center" vertical="center"/>
    </xf>
    <xf numFmtId="0" fontId="4" fillId="0" borderId="31" xfId="1" quotePrefix="1" applyFont="1" applyBorder="1" applyAlignment="1">
      <alignment horizontal="center" vertical="center"/>
    </xf>
    <xf numFmtId="44" fontId="19" fillId="0" borderId="22" xfId="3" applyFont="1" applyBorder="1" applyAlignment="1">
      <alignment horizontal="right" vertical="center"/>
    </xf>
    <xf numFmtId="44" fontId="19" fillId="0" borderId="23" xfId="3" applyFont="1" applyBorder="1" applyAlignment="1">
      <alignment horizontal="right" vertical="center"/>
    </xf>
    <xf numFmtId="44" fontId="19" fillId="0" borderId="24" xfId="3" applyFont="1" applyBorder="1" applyAlignment="1">
      <alignment horizontal="right" vertical="center"/>
    </xf>
    <xf numFmtId="0" fontId="8" fillId="0" borderId="0" xfId="2" applyFont="1" applyAlignment="1">
      <alignment horizontal="left" vertical="center"/>
    </xf>
    <xf numFmtId="0" fontId="8" fillId="0" borderId="29" xfId="2" applyFont="1" applyBorder="1" applyAlignment="1">
      <alignment horizontal="left" vertical="center"/>
    </xf>
    <xf numFmtId="0" fontId="8" fillId="0" borderId="0" xfId="2" applyFont="1" applyAlignment="1">
      <alignment horizontal="left" vertical="center" wrapText="1"/>
    </xf>
    <xf numFmtId="0" fontId="8" fillId="0" borderId="30" xfId="2" applyFont="1" applyBorder="1" applyAlignment="1">
      <alignment horizontal="left" vertical="center" wrapText="1"/>
    </xf>
    <xf numFmtId="0" fontId="8" fillId="0" borderId="0" xfId="2" applyFont="1" applyAlignment="1">
      <alignment horizontal="left" vertical="center" indent="2"/>
    </xf>
    <xf numFmtId="0" fontId="8" fillId="0" borderId="30" xfId="2" applyFont="1" applyBorder="1" applyAlignment="1">
      <alignment horizontal="left" vertical="center" indent="2"/>
    </xf>
    <xf numFmtId="0" fontId="13" fillId="0" borderId="0" xfId="0" applyFont="1" applyAlignment="1">
      <alignment horizontal="left" vertical="center" wrapText="1" shrinkToFit="1"/>
    </xf>
    <xf numFmtId="0" fontId="13" fillId="0" borderId="30" xfId="0" applyFont="1" applyBorder="1" applyAlignment="1">
      <alignment horizontal="left" vertical="center" wrapText="1" shrinkToFit="1"/>
    </xf>
    <xf numFmtId="49" fontId="9" fillId="5" borderId="22" xfId="2" applyNumberFormat="1" applyFont="1" applyFill="1" applyBorder="1" applyAlignment="1">
      <alignment horizontal="left" vertical="center"/>
    </xf>
    <xf numFmtId="49" fontId="9" fillId="5" borderId="23" xfId="2" applyNumberFormat="1" applyFont="1" applyFill="1" applyBorder="1" applyAlignment="1">
      <alignment horizontal="left" vertical="center"/>
    </xf>
    <xf numFmtId="49" fontId="9" fillId="5" borderId="31" xfId="2" applyNumberFormat="1" applyFont="1" applyFill="1" applyBorder="1" applyAlignment="1">
      <alignment horizontal="left" vertical="center"/>
    </xf>
    <xf numFmtId="0" fontId="4" fillId="0" borderId="0" xfId="1" applyFont="1" applyAlignment="1">
      <alignment horizontal="center"/>
    </xf>
    <xf numFmtId="0" fontId="4" fillId="0" borderId="4" xfId="1" applyFont="1" applyBorder="1" applyAlignment="1">
      <alignment horizontal="center" vertical="center" wrapText="1"/>
    </xf>
    <xf numFmtId="0" fontId="4" fillId="0" borderId="4" xfId="1" applyFont="1" applyBorder="1" applyAlignment="1">
      <alignment horizontal="center" vertical="center"/>
    </xf>
    <xf numFmtId="0" fontId="4" fillId="0" borderId="0" xfId="1" applyFont="1" applyAlignment="1">
      <alignment horizontal="center" vertical="center"/>
    </xf>
    <xf numFmtId="49" fontId="9" fillId="2" borderId="5" xfId="2" applyNumberFormat="1" applyFont="1" applyFill="1" applyBorder="1" applyAlignment="1">
      <alignment horizontal="center" vertical="center"/>
    </xf>
    <xf numFmtId="49" fontId="9" fillId="2" borderId="11" xfId="2" applyNumberFormat="1" applyFont="1" applyFill="1" applyBorder="1" applyAlignment="1">
      <alignment horizontal="center" vertical="center"/>
    </xf>
    <xf numFmtId="0" fontId="9" fillId="2" borderId="6" xfId="2" applyFont="1" applyFill="1" applyBorder="1" applyAlignment="1">
      <alignment horizontal="center" vertical="center"/>
    </xf>
    <xf numFmtId="0" fontId="9" fillId="2" borderId="7" xfId="2" applyFont="1" applyFill="1" applyBorder="1" applyAlignment="1">
      <alignment horizontal="center" vertical="center"/>
    </xf>
    <xf numFmtId="0" fontId="9" fillId="2" borderId="8" xfId="2" applyFont="1" applyFill="1" applyBorder="1" applyAlignment="1">
      <alignment horizontal="center" vertical="center"/>
    </xf>
    <xf numFmtId="0" fontId="9" fillId="2" borderId="12" xfId="2" applyFont="1" applyFill="1" applyBorder="1" applyAlignment="1">
      <alignment horizontal="center" vertical="center"/>
    </xf>
    <xf numFmtId="0" fontId="9" fillId="2" borderId="4" xfId="2" applyFont="1" applyFill="1" applyBorder="1" applyAlignment="1">
      <alignment horizontal="center" vertical="center"/>
    </xf>
    <xf numFmtId="0" fontId="9" fillId="2" borderId="13" xfId="2" applyFont="1" applyFill="1" applyBorder="1" applyAlignment="1">
      <alignment horizontal="center" vertical="center"/>
    </xf>
    <xf numFmtId="0" fontId="9" fillId="2" borderId="9" xfId="2" applyFont="1" applyFill="1" applyBorder="1" applyAlignment="1">
      <alignment horizontal="center" vertical="center"/>
    </xf>
    <xf numFmtId="0" fontId="9" fillId="2" borderId="14" xfId="2" applyFont="1" applyFill="1" applyBorder="1" applyAlignment="1">
      <alignment horizontal="center" vertical="center"/>
    </xf>
    <xf numFmtId="49" fontId="7" fillId="0" borderId="4" xfId="2" applyNumberFormat="1" applyFont="1" applyBorder="1" applyAlignment="1">
      <alignment horizontal="center" vertical="center"/>
    </xf>
  </cellXfs>
  <cellStyles count="7">
    <cellStyle name="Euro" xfId="3" xr:uid="{00000000-0005-0000-0000-000000000000}"/>
    <cellStyle name="Normal" xfId="0" builtinId="0"/>
    <cellStyle name="Normal 2" xfId="1" xr:uid="{00000000-0005-0000-0000-000002000000}"/>
    <cellStyle name="Normal 36" xfId="5" xr:uid="{00000000-0005-0000-0000-000003000000}"/>
    <cellStyle name="Normal 6" xfId="6" xr:uid="{00000000-0005-0000-0000-000004000000}"/>
    <cellStyle name="Normal_estimation 6 AVP 250110 rendu le 100210" xfId="2" xr:uid="{00000000-0005-0000-0000-000005000000}"/>
    <cellStyle name="Pourcentage 2" xfId="4" xr:uid="{00000000-0005-0000-0000-000006000000}"/>
  </cellStyles>
  <dxfs count="0"/>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476250</xdr:colOff>
      <xdr:row>0</xdr:row>
      <xdr:rowOff>0</xdr:rowOff>
    </xdr:from>
    <xdr:to>
      <xdr:col>6</xdr:col>
      <xdr:colOff>628650</xdr:colOff>
      <xdr:row>0</xdr:row>
      <xdr:rowOff>0</xdr:rowOff>
    </xdr:to>
    <xdr:pic>
      <xdr:nvPicPr>
        <xdr:cNvPr id="2" name="Picture 1" descr="Logo web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4752975" y="0"/>
          <a:ext cx="152400" cy="0"/>
        </a:xfrm>
        <a:prstGeom prst="rect">
          <a:avLst/>
        </a:prstGeom>
        <a:noFill/>
        <a:ln w="9525">
          <a:noFill/>
          <a:miter lim="800000"/>
          <a:headEnd/>
          <a:tailEnd/>
        </a:ln>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AE66"/>
  <sheetViews>
    <sheetView showGridLines="0" tabSelected="1" view="pageBreakPreview" topLeftCell="L1" zoomScaleNormal="100" zoomScaleSheetLayoutView="100" workbookViewId="0">
      <selection activeCell="W3" sqref="W3:Y3"/>
    </sheetView>
  </sheetViews>
  <sheetFormatPr baseColWidth="10" defaultColWidth="11.44140625" defaultRowHeight="15.6" x14ac:dyDescent="0.3"/>
  <cols>
    <col min="1" max="1" width="5.5546875" style="55" customWidth="1"/>
    <col min="2" max="2" width="6.88671875" style="9" customWidth="1"/>
    <col min="3" max="3" width="13.88671875" style="5" customWidth="1"/>
    <col min="4" max="5" width="11.44140625" style="5"/>
    <col min="6" max="6" width="16.6640625" style="5" customWidth="1"/>
    <col min="7" max="7" width="26.44140625" style="5" customWidth="1"/>
    <col min="8" max="8" width="8" style="5" customWidth="1"/>
    <col min="9" max="9" width="9.88671875" style="56" customWidth="1"/>
    <col min="10" max="10" width="15.33203125" style="52" customWidth="1"/>
    <col min="11" max="11" width="17.5546875" style="57" customWidth="1"/>
    <col min="12" max="12" width="9.88671875" style="56" customWidth="1"/>
    <col min="13" max="13" width="15.33203125" style="52" customWidth="1"/>
    <col min="14" max="14" width="17.5546875" style="57" customWidth="1"/>
    <col min="15" max="15" width="15.33203125" style="52" customWidth="1"/>
    <col min="16" max="16" width="17.5546875" style="57" customWidth="1"/>
    <col min="17" max="17" width="9.88671875" style="56" customWidth="1"/>
    <col min="18" max="18" width="15.33203125" style="52" customWidth="1"/>
    <col min="19" max="19" width="17.5546875" style="57" customWidth="1"/>
    <col min="20" max="20" width="9.88671875" style="56" customWidth="1"/>
    <col min="21" max="21" width="15.33203125" style="52" customWidth="1"/>
    <col min="22" max="22" width="17.5546875" style="57" customWidth="1"/>
    <col min="23" max="23" width="9.88671875" style="56" customWidth="1"/>
    <col min="24" max="24" width="15.33203125" style="52" customWidth="1"/>
    <col min="25" max="25" width="17.5546875" style="57" customWidth="1"/>
    <col min="26" max="26" width="9.88671875" style="56" customWidth="1"/>
    <col min="27" max="27" width="15.33203125" style="52" customWidth="1"/>
    <col min="28" max="28" width="17.5546875" style="57" customWidth="1"/>
    <col min="29" max="16384" width="11.44140625" style="5"/>
  </cols>
  <sheetData>
    <row r="1" spans="1:30" s="3" customFormat="1" ht="6.75" customHeight="1" x14ac:dyDescent="0.3">
      <c r="A1" s="84"/>
      <c r="B1" s="84"/>
      <c r="C1" s="84"/>
      <c r="D1" s="84"/>
      <c r="E1" s="84"/>
      <c r="F1" s="84"/>
      <c r="G1" s="84"/>
      <c r="H1" s="84"/>
      <c r="I1" s="84"/>
      <c r="J1" s="84"/>
      <c r="K1" s="84"/>
      <c r="L1" s="2"/>
      <c r="M1" s="2"/>
      <c r="N1" s="2"/>
      <c r="O1" s="2"/>
      <c r="P1" s="2"/>
      <c r="Q1" s="2"/>
      <c r="R1" s="2"/>
      <c r="S1" s="2"/>
      <c r="T1" s="2"/>
      <c r="U1" s="2"/>
      <c r="V1" s="2"/>
      <c r="W1" s="2"/>
      <c r="X1" s="2"/>
      <c r="Y1" s="2"/>
      <c r="Z1" s="2"/>
      <c r="AA1" s="2"/>
      <c r="AB1" s="2"/>
    </row>
    <row r="2" spans="1:30" s="3" customFormat="1" ht="70.5" customHeight="1" thickBot="1" x14ac:dyDescent="0.3">
      <c r="A2" s="85" t="s">
        <v>39</v>
      </c>
      <c r="B2" s="86"/>
      <c r="C2" s="86"/>
      <c r="D2" s="86"/>
      <c r="E2" s="86"/>
      <c r="F2" s="86"/>
      <c r="G2" s="86"/>
      <c r="H2" s="86"/>
      <c r="I2" s="86"/>
      <c r="J2" s="87"/>
      <c r="K2" s="87"/>
      <c r="L2" s="1"/>
      <c r="M2" s="1"/>
      <c r="N2" s="1"/>
      <c r="O2" s="1"/>
      <c r="P2" s="1"/>
      <c r="Q2" s="1"/>
      <c r="R2" s="1"/>
      <c r="S2" s="1"/>
      <c r="T2" s="1"/>
      <c r="U2" s="1"/>
      <c r="V2" s="1"/>
      <c r="W2" s="1"/>
      <c r="X2" s="1"/>
      <c r="Y2" s="1"/>
      <c r="Z2" s="1"/>
      <c r="AA2" s="1"/>
      <c r="AB2" s="1"/>
    </row>
    <row r="3" spans="1:30" s="3" customFormat="1" ht="27" customHeight="1" thickBot="1" x14ac:dyDescent="0.3">
      <c r="A3" s="67" t="s">
        <v>70</v>
      </c>
      <c r="B3" s="68"/>
      <c r="C3" s="68"/>
      <c r="D3" s="68"/>
      <c r="E3" s="68"/>
      <c r="F3" s="68"/>
      <c r="G3" s="68"/>
      <c r="H3" s="68"/>
      <c r="I3" s="69"/>
      <c r="J3" s="58" t="s">
        <v>77</v>
      </c>
      <c r="K3" s="60"/>
      <c r="L3" s="58" t="s">
        <v>78</v>
      </c>
      <c r="M3" s="59"/>
      <c r="N3" s="60"/>
      <c r="O3" s="58" t="s">
        <v>79</v>
      </c>
      <c r="P3" s="60"/>
      <c r="Q3" s="58" t="s">
        <v>80</v>
      </c>
      <c r="R3" s="59"/>
      <c r="S3" s="60"/>
      <c r="T3" s="58" t="s">
        <v>81</v>
      </c>
      <c r="U3" s="59"/>
      <c r="V3" s="60"/>
      <c r="W3" s="58" t="s">
        <v>83</v>
      </c>
      <c r="X3" s="59"/>
      <c r="Y3" s="60"/>
      <c r="Z3" s="58" t="s">
        <v>82</v>
      </c>
      <c r="AA3" s="59"/>
      <c r="AB3" s="60"/>
    </row>
    <row r="4" spans="1:30" ht="12.75" customHeight="1" thickBot="1" x14ac:dyDescent="0.35">
      <c r="A4" s="98"/>
      <c r="B4" s="98"/>
      <c r="C4" s="98"/>
      <c r="D4" s="98"/>
      <c r="E4" s="98"/>
      <c r="F4" s="98"/>
      <c r="G4" s="98"/>
      <c r="H4" s="98"/>
      <c r="I4" s="98"/>
      <c r="J4" s="98"/>
      <c r="K4" s="98"/>
      <c r="L4" s="4"/>
      <c r="M4" s="4"/>
      <c r="N4" s="4"/>
      <c r="O4" s="4"/>
      <c r="P4" s="4"/>
      <c r="Q4" s="4"/>
      <c r="R4" s="4"/>
      <c r="S4" s="4"/>
      <c r="T4" s="4"/>
      <c r="U4" s="4"/>
      <c r="V4" s="4"/>
      <c r="W4" s="4"/>
      <c r="X4" s="4"/>
      <c r="Y4" s="4"/>
      <c r="Z4" s="4"/>
      <c r="AA4" s="4"/>
      <c r="AB4" s="4"/>
    </row>
    <row r="5" spans="1:30" x14ac:dyDescent="0.3">
      <c r="A5" s="88" t="s">
        <v>0</v>
      </c>
      <c r="B5" s="90" t="s">
        <v>1</v>
      </c>
      <c r="C5" s="91"/>
      <c r="D5" s="91"/>
      <c r="E5" s="91"/>
      <c r="F5" s="91"/>
      <c r="G5" s="92"/>
      <c r="H5" s="96" t="s">
        <v>2</v>
      </c>
      <c r="I5" s="61" t="s">
        <v>3</v>
      </c>
      <c r="J5" s="63" t="s">
        <v>13</v>
      </c>
      <c r="K5" s="65" t="s">
        <v>4</v>
      </c>
      <c r="L5" s="61" t="s">
        <v>3</v>
      </c>
      <c r="M5" s="63" t="s">
        <v>13</v>
      </c>
      <c r="N5" s="65" t="s">
        <v>4</v>
      </c>
      <c r="O5" s="63" t="s">
        <v>13</v>
      </c>
      <c r="P5" s="65" t="s">
        <v>4</v>
      </c>
      <c r="Q5" s="61" t="s">
        <v>3</v>
      </c>
      <c r="R5" s="63" t="s">
        <v>13</v>
      </c>
      <c r="S5" s="65" t="s">
        <v>4</v>
      </c>
      <c r="T5" s="61" t="s">
        <v>3</v>
      </c>
      <c r="U5" s="63" t="s">
        <v>13</v>
      </c>
      <c r="V5" s="65" t="s">
        <v>4</v>
      </c>
      <c r="W5" s="61" t="s">
        <v>3</v>
      </c>
      <c r="X5" s="63" t="s">
        <v>13</v>
      </c>
      <c r="Y5" s="65" t="s">
        <v>4</v>
      </c>
      <c r="Z5" s="61" t="s">
        <v>3</v>
      </c>
      <c r="AA5" s="63" t="s">
        <v>13</v>
      </c>
      <c r="AB5" s="65" t="s">
        <v>4</v>
      </c>
    </row>
    <row r="6" spans="1:30" ht="16.5" customHeight="1" thickBot="1" x14ac:dyDescent="0.35">
      <c r="A6" s="89"/>
      <c r="B6" s="93"/>
      <c r="C6" s="94"/>
      <c r="D6" s="94"/>
      <c r="E6" s="94"/>
      <c r="F6" s="94"/>
      <c r="G6" s="95"/>
      <c r="H6" s="97"/>
      <c r="I6" s="62"/>
      <c r="J6" s="64"/>
      <c r="K6" s="66"/>
      <c r="L6" s="62"/>
      <c r="M6" s="64"/>
      <c r="N6" s="66"/>
      <c r="O6" s="64"/>
      <c r="P6" s="66"/>
      <c r="Q6" s="62"/>
      <c r="R6" s="64"/>
      <c r="S6" s="66"/>
      <c r="T6" s="62"/>
      <c r="U6" s="64"/>
      <c r="V6" s="66"/>
      <c r="W6" s="62"/>
      <c r="X6" s="64"/>
      <c r="Y6" s="66"/>
      <c r="Z6" s="62"/>
      <c r="AA6" s="64"/>
      <c r="AB6" s="66"/>
    </row>
    <row r="7" spans="1:30" ht="16.5" customHeight="1" thickBot="1" x14ac:dyDescent="0.35">
      <c r="A7" s="81" t="s">
        <v>28</v>
      </c>
      <c r="B7" s="82"/>
      <c r="C7" s="82"/>
      <c r="D7" s="82"/>
      <c r="E7" s="82"/>
      <c r="F7" s="82"/>
      <c r="G7" s="82"/>
      <c r="H7" s="82"/>
      <c r="I7" s="82"/>
      <c r="J7" s="82"/>
      <c r="K7" s="83"/>
      <c r="L7" s="7"/>
      <c r="M7" s="6"/>
      <c r="N7" s="7"/>
      <c r="O7" s="7"/>
      <c r="P7" s="7"/>
      <c r="Q7" s="7"/>
      <c r="R7" s="6"/>
      <c r="S7" s="7"/>
      <c r="T7" s="7"/>
      <c r="U7" s="7"/>
      <c r="V7" s="7"/>
      <c r="W7" s="7"/>
      <c r="X7" s="7"/>
      <c r="Y7" s="7"/>
      <c r="Z7" s="7"/>
      <c r="AA7" s="7"/>
      <c r="AB7" s="7"/>
    </row>
    <row r="8" spans="1:30" ht="15" customHeight="1" x14ac:dyDescent="0.3">
      <c r="A8" s="8"/>
      <c r="H8" s="10"/>
      <c r="I8" s="11"/>
      <c r="J8" s="12"/>
      <c r="K8" s="13"/>
      <c r="L8" s="11"/>
      <c r="M8" s="12"/>
      <c r="N8" s="13"/>
      <c r="O8" s="12"/>
      <c r="P8" s="13"/>
      <c r="Q8" s="11"/>
      <c r="R8" s="12"/>
      <c r="S8" s="13"/>
      <c r="T8" s="11"/>
      <c r="U8" s="12"/>
      <c r="V8" s="13"/>
      <c r="W8" s="11"/>
      <c r="X8" s="12"/>
      <c r="Y8" s="13"/>
      <c r="Z8" s="11"/>
      <c r="AA8" s="12"/>
      <c r="AB8" s="13"/>
    </row>
    <row r="9" spans="1:30" ht="15" customHeight="1" x14ac:dyDescent="0.3">
      <c r="A9" s="14" t="s">
        <v>15</v>
      </c>
      <c r="B9" s="15" t="s">
        <v>5</v>
      </c>
      <c r="H9" s="16"/>
      <c r="I9" s="11"/>
      <c r="J9" s="17"/>
      <c r="K9" s="18"/>
      <c r="L9" s="11"/>
      <c r="M9" s="17"/>
      <c r="N9" s="18"/>
      <c r="O9" s="17"/>
      <c r="P9" s="18"/>
      <c r="Q9" s="11"/>
      <c r="R9" s="17"/>
      <c r="S9" s="18"/>
      <c r="T9" s="11"/>
      <c r="U9" s="17"/>
      <c r="V9" s="18"/>
      <c r="W9" s="11"/>
      <c r="X9" s="17"/>
      <c r="Y9" s="18"/>
      <c r="Z9" s="11"/>
      <c r="AA9" s="17"/>
      <c r="AB9" s="18"/>
      <c r="AD9" s="19"/>
    </row>
    <row r="10" spans="1:30" ht="15" customHeight="1" x14ac:dyDescent="0.3">
      <c r="A10" s="14" t="s">
        <v>16</v>
      </c>
      <c r="B10" s="20" t="s">
        <v>6</v>
      </c>
      <c r="C10" s="73" t="s">
        <v>14</v>
      </c>
      <c r="D10" s="73"/>
      <c r="E10" s="73"/>
      <c r="F10" s="73"/>
      <c r="G10" s="74"/>
      <c r="H10" s="16" t="s">
        <v>12</v>
      </c>
      <c r="I10" s="21">
        <v>1</v>
      </c>
      <c r="J10" s="22">
        <v>5000</v>
      </c>
      <c r="K10" s="23">
        <f>I10*J10</f>
        <v>5000</v>
      </c>
      <c r="L10" s="21">
        <v>1</v>
      </c>
      <c r="M10" s="22">
        <v>1750</v>
      </c>
      <c r="N10" s="23">
        <f>$I10*M10</f>
        <v>1750</v>
      </c>
      <c r="O10" s="22">
        <v>3330</v>
      </c>
      <c r="P10" s="23">
        <f>$I10*O10</f>
        <v>3330</v>
      </c>
      <c r="Q10" s="21">
        <v>1</v>
      </c>
      <c r="R10" s="22">
        <v>2600</v>
      </c>
      <c r="S10" s="23">
        <f>$I10*R10</f>
        <v>2600</v>
      </c>
      <c r="T10" s="21">
        <v>1</v>
      </c>
      <c r="U10" s="22">
        <v>5135</v>
      </c>
      <c r="V10" s="23">
        <f>$I10*U10</f>
        <v>5135</v>
      </c>
      <c r="W10" s="21">
        <v>1</v>
      </c>
      <c r="X10" s="22">
        <v>6200</v>
      </c>
      <c r="Y10" s="23">
        <f>$I10*X10</f>
        <v>6200</v>
      </c>
      <c r="Z10" s="21">
        <v>1</v>
      </c>
      <c r="AA10" s="22">
        <v>5000</v>
      </c>
      <c r="AB10" s="23">
        <f>$I10*AA10</f>
        <v>5000</v>
      </c>
      <c r="AD10" s="19"/>
    </row>
    <row r="11" spans="1:30" ht="15" customHeight="1" x14ac:dyDescent="0.3">
      <c r="A11" s="14" t="s">
        <v>17</v>
      </c>
      <c r="B11" s="20" t="s">
        <v>6</v>
      </c>
      <c r="C11" s="73" t="s">
        <v>7</v>
      </c>
      <c r="D11" s="73"/>
      <c r="E11" s="73"/>
      <c r="F11" s="73"/>
      <c r="G11" s="74"/>
      <c r="H11" s="16" t="s">
        <v>12</v>
      </c>
      <c r="I11" s="21">
        <v>1</v>
      </c>
      <c r="J11" s="22">
        <v>1800</v>
      </c>
      <c r="K11" s="23">
        <f t="shared" ref="K11:K12" si="0">I11*J11</f>
        <v>1800</v>
      </c>
      <c r="L11" s="21">
        <v>1</v>
      </c>
      <c r="M11" s="22">
        <v>1100</v>
      </c>
      <c r="N11" s="23">
        <f t="shared" ref="N11:N14" si="1">$I11*M11</f>
        <v>1100</v>
      </c>
      <c r="O11" s="22">
        <v>1720</v>
      </c>
      <c r="P11" s="23">
        <f t="shared" ref="P11:P14" si="2">$I11*O11</f>
        <v>1720</v>
      </c>
      <c r="Q11" s="21">
        <v>1</v>
      </c>
      <c r="R11" s="22">
        <v>6000</v>
      </c>
      <c r="S11" s="23">
        <f t="shared" ref="S11:S14" si="3">$I11*R11</f>
        <v>6000</v>
      </c>
      <c r="T11" s="21">
        <v>1</v>
      </c>
      <c r="U11" s="22">
        <v>2000</v>
      </c>
      <c r="V11" s="23">
        <f t="shared" ref="V11:V14" si="4">$I11*U11</f>
        <v>2000</v>
      </c>
      <c r="W11" s="21">
        <v>1</v>
      </c>
      <c r="X11" s="22">
        <v>2000</v>
      </c>
      <c r="Y11" s="23">
        <f t="shared" ref="Y11:Y14" si="5">$I11*X11</f>
        <v>2000</v>
      </c>
      <c r="Z11" s="21">
        <v>1</v>
      </c>
      <c r="AA11" s="22">
        <v>1800</v>
      </c>
      <c r="AB11" s="23">
        <f t="shared" ref="AB11:AB14" si="6">$I11*AA11</f>
        <v>1800</v>
      </c>
      <c r="AD11" s="19"/>
    </row>
    <row r="12" spans="1:30" ht="15" customHeight="1" x14ac:dyDescent="0.3">
      <c r="A12" s="14" t="s">
        <v>18</v>
      </c>
      <c r="B12" s="20" t="s">
        <v>6</v>
      </c>
      <c r="C12" s="73" t="s">
        <v>8</v>
      </c>
      <c r="D12" s="73"/>
      <c r="E12" s="73"/>
      <c r="F12" s="73"/>
      <c r="G12" s="74"/>
      <c r="H12" s="16" t="s">
        <v>12</v>
      </c>
      <c r="I12" s="21">
        <v>1</v>
      </c>
      <c r="J12" s="22">
        <v>1000</v>
      </c>
      <c r="K12" s="23">
        <f t="shared" si="0"/>
        <v>1000</v>
      </c>
      <c r="L12" s="21">
        <v>1</v>
      </c>
      <c r="M12" s="22">
        <v>650</v>
      </c>
      <c r="N12" s="23">
        <f t="shared" si="1"/>
        <v>650</v>
      </c>
      <c r="O12" s="22">
        <v>780</v>
      </c>
      <c r="P12" s="23">
        <f t="shared" si="2"/>
        <v>780</v>
      </c>
      <c r="Q12" s="21">
        <v>1</v>
      </c>
      <c r="R12" s="22">
        <v>1660</v>
      </c>
      <c r="S12" s="23">
        <f t="shared" si="3"/>
        <v>1660</v>
      </c>
      <c r="T12" s="21">
        <v>1</v>
      </c>
      <c r="U12" s="22">
        <v>1200</v>
      </c>
      <c r="V12" s="23">
        <f t="shared" si="4"/>
        <v>1200</v>
      </c>
      <c r="W12" s="21">
        <v>1</v>
      </c>
      <c r="X12" s="22">
        <v>1200</v>
      </c>
      <c r="Y12" s="23">
        <f t="shared" si="5"/>
        <v>1200</v>
      </c>
      <c r="Z12" s="21">
        <v>1</v>
      </c>
      <c r="AA12" s="22">
        <v>1000</v>
      </c>
      <c r="AB12" s="23">
        <f t="shared" si="6"/>
        <v>1000</v>
      </c>
      <c r="AD12" s="19"/>
    </row>
    <row r="13" spans="1:30" ht="15" customHeight="1" x14ac:dyDescent="0.3">
      <c r="A13" s="14" t="s">
        <v>19</v>
      </c>
      <c r="B13" s="20" t="s">
        <v>6</v>
      </c>
      <c r="C13" s="73" t="s">
        <v>65</v>
      </c>
      <c r="D13" s="73"/>
      <c r="E13" s="73"/>
      <c r="F13" s="73"/>
      <c r="G13" s="74"/>
      <c r="H13" s="16" t="s">
        <v>12</v>
      </c>
      <c r="I13" s="21">
        <v>1</v>
      </c>
      <c r="J13" s="22">
        <v>3500</v>
      </c>
      <c r="K13" s="23">
        <f t="shared" ref="K13:K14" si="7">I13*J13</f>
        <v>3500</v>
      </c>
      <c r="L13" s="21">
        <v>1</v>
      </c>
      <c r="M13" s="22">
        <v>800</v>
      </c>
      <c r="N13" s="23">
        <f t="shared" si="1"/>
        <v>800</v>
      </c>
      <c r="O13" s="22">
        <v>3000</v>
      </c>
      <c r="P13" s="23">
        <f t="shared" si="2"/>
        <v>3000</v>
      </c>
      <c r="Q13" s="21">
        <v>1</v>
      </c>
      <c r="R13" s="22">
        <v>1500</v>
      </c>
      <c r="S13" s="23">
        <f t="shared" si="3"/>
        <v>1500</v>
      </c>
      <c r="T13" s="21">
        <v>1</v>
      </c>
      <c r="U13" s="22">
        <v>3300</v>
      </c>
      <c r="V13" s="23">
        <f t="shared" si="4"/>
        <v>3300</v>
      </c>
      <c r="W13" s="21">
        <v>1</v>
      </c>
      <c r="X13" s="22">
        <v>3300</v>
      </c>
      <c r="Y13" s="23">
        <f t="shared" si="5"/>
        <v>3300</v>
      </c>
      <c r="Z13" s="21">
        <v>1</v>
      </c>
      <c r="AA13" s="22">
        <v>3500</v>
      </c>
      <c r="AB13" s="23">
        <f t="shared" si="6"/>
        <v>3500</v>
      </c>
      <c r="AD13" s="19"/>
    </row>
    <row r="14" spans="1:30" ht="15" customHeight="1" x14ac:dyDescent="0.3">
      <c r="A14" s="14" t="s">
        <v>20</v>
      </c>
      <c r="B14" s="20" t="s">
        <v>6</v>
      </c>
      <c r="C14" s="73" t="s">
        <v>9</v>
      </c>
      <c r="D14" s="73"/>
      <c r="E14" s="73"/>
      <c r="F14" s="73"/>
      <c r="G14" s="74"/>
      <c r="H14" s="16" t="s">
        <v>12</v>
      </c>
      <c r="I14" s="21">
        <v>1</v>
      </c>
      <c r="J14" s="22">
        <v>2500</v>
      </c>
      <c r="K14" s="23">
        <f t="shared" si="7"/>
        <v>2500</v>
      </c>
      <c r="L14" s="21">
        <v>1</v>
      </c>
      <c r="M14" s="22">
        <v>660</v>
      </c>
      <c r="N14" s="23">
        <f t="shared" si="1"/>
        <v>660</v>
      </c>
      <c r="O14" s="22">
        <v>1500</v>
      </c>
      <c r="P14" s="23">
        <f t="shared" si="2"/>
        <v>1500</v>
      </c>
      <c r="Q14" s="21">
        <v>1</v>
      </c>
      <c r="R14" s="22">
        <v>4400</v>
      </c>
      <c r="S14" s="23">
        <f t="shared" si="3"/>
        <v>4400</v>
      </c>
      <c r="T14" s="21">
        <v>1</v>
      </c>
      <c r="U14" s="22">
        <v>2400</v>
      </c>
      <c r="V14" s="23">
        <f t="shared" si="4"/>
        <v>2400</v>
      </c>
      <c r="W14" s="21">
        <v>1</v>
      </c>
      <c r="X14" s="22">
        <v>2400</v>
      </c>
      <c r="Y14" s="23">
        <f t="shared" si="5"/>
        <v>2400</v>
      </c>
      <c r="Z14" s="21">
        <v>1</v>
      </c>
      <c r="AA14" s="22">
        <v>2500</v>
      </c>
      <c r="AB14" s="23">
        <f t="shared" si="6"/>
        <v>2500</v>
      </c>
      <c r="AD14" s="19"/>
    </row>
    <row r="15" spans="1:30" ht="15" customHeight="1" x14ac:dyDescent="0.3">
      <c r="A15" s="14"/>
      <c r="B15" s="15"/>
      <c r="H15" s="24"/>
      <c r="I15" s="25"/>
      <c r="J15" s="26"/>
      <c r="K15" s="27"/>
      <c r="L15" s="25"/>
      <c r="M15" s="26"/>
      <c r="N15" s="27"/>
      <c r="O15" s="26"/>
      <c r="P15" s="27"/>
      <c r="Q15" s="25"/>
      <c r="R15" s="26"/>
      <c r="S15" s="27"/>
      <c r="T15" s="25"/>
      <c r="U15" s="26"/>
      <c r="V15" s="27"/>
      <c r="W15" s="25"/>
      <c r="X15" s="26"/>
      <c r="Y15" s="27"/>
      <c r="Z15" s="25"/>
      <c r="AA15" s="26"/>
      <c r="AB15" s="27"/>
      <c r="AD15" s="19"/>
    </row>
    <row r="16" spans="1:30" ht="15" customHeight="1" x14ac:dyDescent="0.3">
      <c r="A16" s="28"/>
      <c r="B16" s="29"/>
      <c r="C16" s="30"/>
      <c r="D16" s="30"/>
      <c r="E16" s="30"/>
      <c r="F16" s="30"/>
      <c r="G16" s="30"/>
      <c r="H16" s="31"/>
      <c r="I16" s="32"/>
      <c r="J16" s="33" t="str">
        <f>"Total H.T. pour l'article "&amp;A9&amp;" "&amp;B9</f>
        <v>Total H.T. pour l'article 1 Logistique et installation de chantier</v>
      </c>
      <c r="K16" s="34">
        <f>SUM(K9:K15)</f>
        <v>13800</v>
      </c>
      <c r="L16" s="32"/>
      <c r="M16" s="33" t="str">
        <f>"Total H.T. pour l'article "&amp;C9&amp;" "&amp;D9</f>
        <v xml:space="preserve">Total H.T. pour l'article  </v>
      </c>
      <c r="N16" s="34">
        <f>SUM(N9:N15)</f>
        <v>4960</v>
      </c>
      <c r="O16" s="33" t="str">
        <f>"Total H.T. pour l'article "&amp;E9&amp;" "&amp;F9</f>
        <v xml:space="preserve">Total H.T. pour l'article  </v>
      </c>
      <c r="P16" s="34">
        <f>SUM(P9:P15)</f>
        <v>10330</v>
      </c>
      <c r="Q16" s="32"/>
      <c r="R16" s="33" t="str">
        <f>"Total H.T. pour l'article "&amp;G9&amp;" "&amp;H9</f>
        <v xml:space="preserve">Total H.T. pour l'article  </v>
      </c>
      <c r="S16" s="34">
        <f>SUM(S9:S15)</f>
        <v>16160</v>
      </c>
      <c r="T16" s="32"/>
      <c r="U16" s="33" t="str">
        <f>"Total H.T. pour l'article "&amp;I9&amp;" "&amp;J9</f>
        <v xml:space="preserve">Total H.T. pour l'article  </v>
      </c>
      <c r="V16" s="34">
        <f>SUM(V9:V15)</f>
        <v>14035</v>
      </c>
      <c r="W16" s="32"/>
      <c r="X16" s="33" t="str">
        <f>"Total H.T. pour l'article "&amp;M9&amp;" "&amp;N9</f>
        <v xml:space="preserve">Total H.T. pour l'article  </v>
      </c>
      <c r="Y16" s="34">
        <f>SUM(Y9:Y15)</f>
        <v>15100</v>
      </c>
      <c r="Z16" s="32"/>
      <c r="AA16" s="33" t="str">
        <f>"Total H.T. pour l'article "&amp;P9&amp;" "&amp;Q9</f>
        <v xml:space="preserve">Total H.T. pour l'article  </v>
      </c>
      <c r="AB16" s="34">
        <f>SUM(AB9:AB15)</f>
        <v>13800</v>
      </c>
      <c r="AD16" s="19"/>
    </row>
    <row r="17" spans="1:30" ht="15" customHeight="1" x14ac:dyDescent="0.3">
      <c r="A17" s="14"/>
      <c r="B17" s="15"/>
      <c r="H17" s="16"/>
      <c r="I17" s="35"/>
      <c r="J17" s="26"/>
      <c r="K17" s="27"/>
      <c r="L17" s="35"/>
      <c r="M17" s="26"/>
      <c r="N17" s="27"/>
      <c r="O17" s="26"/>
      <c r="P17" s="27"/>
      <c r="Q17" s="35"/>
      <c r="R17" s="26"/>
      <c r="S17" s="27"/>
      <c r="T17" s="35"/>
      <c r="U17" s="26"/>
      <c r="V17" s="27"/>
      <c r="W17" s="35"/>
      <c r="X17" s="26"/>
      <c r="Y17" s="27"/>
      <c r="Z17" s="35"/>
      <c r="AA17" s="26"/>
      <c r="AB17" s="27"/>
      <c r="AD17" s="19"/>
    </row>
    <row r="18" spans="1:30" ht="15" customHeight="1" x14ac:dyDescent="0.3">
      <c r="A18" s="14" t="s">
        <v>21</v>
      </c>
      <c r="B18" s="36" t="s">
        <v>40</v>
      </c>
      <c r="C18" s="37"/>
      <c r="D18" s="37"/>
      <c r="E18" s="37"/>
      <c r="F18" s="37"/>
      <c r="G18" s="37"/>
      <c r="H18" s="16"/>
      <c r="I18" s="21"/>
      <c r="J18" s="38"/>
      <c r="K18" s="39"/>
      <c r="L18" s="21"/>
      <c r="M18" s="38"/>
      <c r="N18" s="39"/>
      <c r="O18" s="38"/>
      <c r="P18" s="39"/>
      <c r="Q18" s="21"/>
      <c r="R18" s="38"/>
      <c r="S18" s="39"/>
      <c r="T18" s="21"/>
      <c r="U18" s="38"/>
      <c r="V18" s="39"/>
      <c r="W18" s="21"/>
      <c r="X18" s="38"/>
      <c r="Y18" s="39"/>
      <c r="Z18" s="21"/>
      <c r="AA18" s="38"/>
      <c r="AB18" s="39"/>
      <c r="AD18" s="19"/>
    </row>
    <row r="19" spans="1:30" ht="15" customHeight="1" x14ac:dyDescent="0.3">
      <c r="A19" s="14" t="s">
        <v>27</v>
      </c>
      <c r="B19" s="20" t="s">
        <v>6</v>
      </c>
      <c r="C19" s="73" t="s">
        <v>44</v>
      </c>
      <c r="D19" s="73"/>
      <c r="E19" s="73"/>
      <c r="F19" s="73"/>
      <c r="G19" s="74"/>
      <c r="H19" s="40" t="s">
        <v>11</v>
      </c>
      <c r="I19" s="21">
        <v>55</v>
      </c>
      <c r="J19" s="22">
        <v>150</v>
      </c>
      <c r="K19" s="23">
        <f t="shared" ref="K19" si="8">I19*J19</f>
        <v>8250</v>
      </c>
      <c r="L19" s="21">
        <v>55</v>
      </c>
      <c r="M19" s="22">
        <v>50</v>
      </c>
      <c r="N19" s="23">
        <f>$I19*M19</f>
        <v>2750</v>
      </c>
      <c r="O19" s="22">
        <v>150</v>
      </c>
      <c r="P19" s="23">
        <f>$I19*O19</f>
        <v>8250</v>
      </c>
      <c r="Q19" s="21">
        <v>55</v>
      </c>
      <c r="R19" s="22">
        <v>90</v>
      </c>
      <c r="S19" s="23">
        <f>$I19*R19</f>
        <v>4950</v>
      </c>
      <c r="T19" s="21">
        <v>55</v>
      </c>
      <c r="U19" s="22">
        <v>90</v>
      </c>
      <c r="V19" s="23">
        <f>$I19*U19</f>
        <v>4950</v>
      </c>
      <c r="W19" s="21">
        <v>55</v>
      </c>
      <c r="X19" s="22">
        <v>165</v>
      </c>
      <c r="Y19" s="23">
        <f>$I19*X19</f>
        <v>9075</v>
      </c>
      <c r="Z19" s="21">
        <v>55</v>
      </c>
      <c r="AA19" s="22">
        <v>150</v>
      </c>
      <c r="AB19" s="23">
        <f>$I19*AA19</f>
        <v>8250</v>
      </c>
    </row>
    <row r="20" spans="1:30" ht="27.75" customHeight="1" x14ac:dyDescent="0.3">
      <c r="A20" s="14" t="s">
        <v>71</v>
      </c>
      <c r="B20" s="20" t="s">
        <v>6</v>
      </c>
      <c r="C20" s="75" t="s">
        <v>52</v>
      </c>
      <c r="D20" s="75"/>
      <c r="E20" s="75"/>
      <c r="F20" s="75"/>
      <c r="G20" s="76"/>
      <c r="H20" s="40" t="s">
        <v>11</v>
      </c>
      <c r="I20" s="21">
        <v>55</v>
      </c>
      <c r="J20" s="22">
        <v>300</v>
      </c>
      <c r="K20" s="23">
        <f t="shared" ref="K20" si="9">I20*J20</f>
        <v>16500</v>
      </c>
      <c r="L20" s="21">
        <v>55</v>
      </c>
      <c r="M20" s="22">
        <v>210</v>
      </c>
      <c r="N20" s="23">
        <f>$I20*M20</f>
        <v>11550</v>
      </c>
      <c r="O20" s="22">
        <v>280</v>
      </c>
      <c r="P20" s="23">
        <f>$I20*O20</f>
        <v>15400</v>
      </c>
      <c r="Q20" s="21">
        <v>55</v>
      </c>
      <c r="R20" s="22">
        <v>111</v>
      </c>
      <c r="S20" s="23">
        <f>$I20*R20</f>
        <v>6105</v>
      </c>
      <c r="T20" s="21">
        <v>55</v>
      </c>
      <c r="U20" s="22">
        <v>310</v>
      </c>
      <c r="V20" s="23">
        <f>$I20*U20</f>
        <v>17050</v>
      </c>
      <c r="W20" s="21">
        <v>55</v>
      </c>
      <c r="X20" s="22">
        <v>310</v>
      </c>
      <c r="Y20" s="23">
        <f>$I20*X20</f>
        <v>17050</v>
      </c>
      <c r="Z20" s="21">
        <v>55</v>
      </c>
      <c r="AA20" s="22">
        <v>300</v>
      </c>
      <c r="AB20" s="23">
        <f>$I20*AA20</f>
        <v>16500</v>
      </c>
      <c r="AD20" s="19"/>
    </row>
    <row r="21" spans="1:30" ht="15" customHeight="1" x14ac:dyDescent="0.3">
      <c r="A21" s="14"/>
      <c r="B21" s="15"/>
      <c r="H21" s="16"/>
      <c r="I21" s="11"/>
      <c r="J21" s="26"/>
      <c r="K21" s="27"/>
      <c r="L21" s="11"/>
      <c r="M21" s="26"/>
      <c r="N21" s="27"/>
      <c r="O21" s="26"/>
      <c r="P21" s="27"/>
      <c r="Q21" s="11"/>
      <c r="R21" s="26"/>
      <c r="S21" s="27"/>
      <c r="T21" s="11"/>
      <c r="U21" s="26"/>
      <c r="V21" s="27"/>
      <c r="W21" s="11"/>
      <c r="X21" s="26"/>
      <c r="Y21" s="27"/>
      <c r="Z21" s="11"/>
      <c r="AA21" s="26"/>
      <c r="AB21" s="27"/>
    </row>
    <row r="22" spans="1:30" ht="15" customHeight="1" x14ac:dyDescent="0.3">
      <c r="A22" s="41"/>
      <c r="B22" s="42"/>
      <c r="C22" s="30"/>
      <c r="D22" s="30"/>
      <c r="E22" s="30"/>
      <c r="F22" s="30"/>
      <c r="G22" s="30"/>
      <c r="H22" s="31"/>
      <c r="I22" s="32"/>
      <c r="J22" s="33" t="str">
        <f>"Total H.T. pour l'article "&amp;A18&amp;" "&amp;B18</f>
        <v>Total H.T. pour l'article 2 Travaux au 2ème Sous-Sol</v>
      </c>
      <c r="K22" s="34">
        <f>SUM(K18:K21)</f>
        <v>24750</v>
      </c>
      <c r="L22" s="32"/>
      <c r="M22" s="33" t="str">
        <f>"Total H.T. pour l'article "&amp;C18&amp;" "&amp;D18</f>
        <v xml:space="preserve">Total H.T. pour l'article  </v>
      </c>
      <c r="N22" s="34">
        <f>SUM(N18:N21)</f>
        <v>14300</v>
      </c>
      <c r="O22" s="33" t="str">
        <f>"Total H.T. pour l'article "&amp;E18&amp;" "&amp;F18</f>
        <v xml:space="preserve">Total H.T. pour l'article  </v>
      </c>
      <c r="P22" s="34">
        <f>SUM(P18:P21)</f>
        <v>23650</v>
      </c>
      <c r="Q22" s="32"/>
      <c r="R22" s="33" t="str">
        <f>"Total H.T. pour l'article "&amp;G18&amp;" "&amp;H18</f>
        <v xml:space="preserve">Total H.T. pour l'article  </v>
      </c>
      <c r="S22" s="34">
        <f>SUM(S18:S21)</f>
        <v>11055</v>
      </c>
      <c r="T22" s="32"/>
      <c r="U22" s="33" t="str">
        <f>"Total H.T. pour l'article "&amp;I18&amp;" "&amp;J18</f>
        <v xml:space="preserve">Total H.T. pour l'article  </v>
      </c>
      <c r="V22" s="34">
        <f>SUM(V18:V21)</f>
        <v>22000</v>
      </c>
      <c r="W22" s="32"/>
      <c r="X22" s="33" t="str">
        <f>"Total H.T. pour l'article "&amp;M18&amp;" "&amp;N18</f>
        <v xml:space="preserve">Total H.T. pour l'article  </v>
      </c>
      <c r="Y22" s="34">
        <f>SUM(Y18:Y21)</f>
        <v>26125</v>
      </c>
      <c r="Z22" s="32"/>
      <c r="AA22" s="33" t="str">
        <f>"Total H.T. pour l'article "&amp;P18&amp;" "&amp;Q18</f>
        <v xml:space="preserve">Total H.T. pour l'article  </v>
      </c>
      <c r="AB22" s="34">
        <f>SUM(AB18:AB21)</f>
        <v>24750</v>
      </c>
      <c r="AD22" s="19"/>
    </row>
    <row r="23" spans="1:30" ht="15" customHeight="1" x14ac:dyDescent="0.3">
      <c r="A23" s="14"/>
      <c r="B23" s="15"/>
      <c r="H23" s="16"/>
      <c r="I23" s="35"/>
      <c r="J23" s="26"/>
      <c r="K23" s="27"/>
      <c r="L23" s="35"/>
      <c r="M23" s="26"/>
      <c r="N23" s="27"/>
      <c r="O23" s="26"/>
      <c r="P23" s="27"/>
      <c r="Q23" s="35"/>
      <c r="R23" s="26"/>
      <c r="S23" s="27"/>
      <c r="T23" s="35"/>
      <c r="U23" s="26"/>
      <c r="V23" s="27"/>
      <c r="W23" s="35"/>
      <c r="X23" s="26"/>
      <c r="Y23" s="27"/>
      <c r="Z23" s="35"/>
      <c r="AA23" s="26"/>
      <c r="AB23" s="27"/>
      <c r="AD23" s="19"/>
    </row>
    <row r="24" spans="1:30" ht="15" customHeight="1" x14ac:dyDescent="0.3">
      <c r="A24" s="14" t="s">
        <v>26</v>
      </c>
      <c r="B24" s="36" t="s">
        <v>41</v>
      </c>
      <c r="C24" s="37"/>
      <c r="D24" s="37"/>
      <c r="E24" s="37"/>
      <c r="F24" s="37"/>
      <c r="G24" s="37"/>
      <c r="H24" s="16"/>
      <c r="I24" s="21"/>
      <c r="J24" s="38"/>
      <c r="K24" s="39"/>
      <c r="L24" s="21"/>
      <c r="M24" s="38"/>
      <c r="N24" s="39"/>
      <c r="O24" s="38"/>
      <c r="P24" s="39"/>
      <c r="Q24" s="21"/>
      <c r="R24" s="38"/>
      <c r="S24" s="39"/>
      <c r="T24" s="21"/>
      <c r="U24" s="38"/>
      <c r="V24" s="39"/>
      <c r="W24" s="21"/>
      <c r="X24" s="38"/>
      <c r="Y24" s="39"/>
      <c r="Z24" s="21"/>
      <c r="AA24" s="38"/>
      <c r="AB24" s="39"/>
      <c r="AD24" s="19"/>
    </row>
    <row r="25" spans="1:30" ht="15" customHeight="1" x14ac:dyDescent="0.3">
      <c r="A25" s="14" t="s">
        <v>31</v>
      </c>
      <c r="B25" s="20" t="s">
        <v>6</v>
      </c>
      <c r="C25" s="73" t="s">
        <v>44</v>
      </c>
      <c r="D25" s="73"/>
      <c r="E25" s="73"/>
      <c r="F25" s="73"/>
      <c r="G25" s="74"/>
      <c r="H25" s="40" t="s">
        <v>11</v>
      </c>
      <c r="I25" s="21">
        <v>120</v>
      </c>
      <c r="J25" s="22">
        <v>150</v>
      </c>
      <c r="K25" s="23">
        <f t="shared" ref="K25" si="10">I25*J25</f>
        <v>18000</v>
      </c>
      <c r="L25" s="21">
        <v>120</v>
      </c>
      <c r="M25" s="22">
        <v>50</v>
      </c>
      <c r="N25" s="23">
        <f>$I25*M25</f>
        <v>6000</v>
      </c>
      <c r="O25" s="22">
        <v>150</v>
      </c>
      <c r="P25" s="23">
        <f>$I25*O25</f>
        <v>18000</v>
      </c>
      <c r="Q25" s="21">
        <v>120</v>
      </c>
      <c r="R25" s="22">
        <v>90</v>
      </c>
      <c r="S25" s="23">
        <f>$I25*R25</f>
        <v>10800</v>
      </c>
      <c r="T25" s="43">
        <v>132</v>
      </c>
      <c r="U25" s="22">
        <v>100</v>
      </c>
      <c r="V25" s="23">
        <f>$T25*U25</f>
        <v>13200</v>
      </c>
      <c r="W25" s="43">
        <v>132</v>
      </c>
      <c r="X25" s="22">
        <v>165</v>
      </c>
      <c r="Y25" s="23">
        <f>$T25*X25</f>
        <v>21780</v>
      </c>
      <c r="Z25" s="21">
        <v>120</v>
      </c>
      <c r="AA25" s="22">
        <v>150</v>
      </c>
      <c r="AB25" s="23">
        <f>$I25*AA25</f>
        <v>18000</v>
      </c>
    </row>
    <row r="26" spans="1:30" ht="24.75" customHeight="1" x14ac:dyDescent="0.3">
      <c r="A26" s="14" t="s">
        <v>72</v>
      </c>
      <c r="B26" s="20" t="s">
        <v>6</v>
      </c>
      <c r="C26" s="75" t="s">
        <v>52</v>
      </c>
      <c r="D26" s="75"/>
      <c r="E26" s="75"/>
      <c r="F26" s="75"/>
      <c r="G26" s="76"/>
      <c r="H26" s="40" t="s">
        <v>11</v>
      </c>
      <c r="I26" s="21">
        <v>120</v>
      </c>
      <c r="J26" s="22">
        <v>300</v>
      </c>
      <c r="K26" s="23">
        <f t="shared" ref="K26" si="11">I26*J26</f>
        <v>36000</v>
      </c>
      <c r="L26" s="21">
        <v>120</v>
      </c>
      <c r="M26" s="22">
        <v>210</v>
      </c>
      <c r="N26" s="23">
        <f>$I26*M26</f>
        <v>25200</v>
      </c>
      <c r="O26" s="22">
        <v>280</v>
      </c>
      <c r="P26" s="23">
        <f>$I26*O26</f>
        <v>33600</v>
      </c>
      <c r="Q26" s="21">
        <v>120</v>
      </c>
      <c r="R26" s="22">
        <v>111</v>
      </c>
      <c r="S26" s="23">
        <f>$I26*R26</f>
        <v>13320</v>
      </c>
      <c r="T26" s="43">
        <v>132</v>
      </c>
      <c r="U26" s="22">
        <v>310</v>
      </c>
      <c r="V26" s="23">
        <f>$T26*U26</f>
        <v>40920</v>
      </c>
      <c r="W26" s="43">
        <v>132</v>
      </c>
      <c r="X26" s="22">
        <v>310</v>
      </c>
      <c r="Y26" s="23">
        <f>$T26*X26</f>
        <v>40920</v>
      </c>
      <c r="Z26" s="21">
        <v>120</v>
      </c>
      <c r="AA26" s="22">
        <v>300</v>
      </c>
      <c r="AB26" s="23">
        <f>$Z26*AA26</f>
        <v>36000</v>
      </c>
      <c r="AD26" s="19"/>
    </row>
    <row r="27" spans="1:30" ht="15" customHeight="1" x14ac:dyDescent="0.3">
      <c r="A27" s="14"/>
      <c r="B27" s="15"/>
      <c r="H27" s="16"/>
      <c r="I27" s="11"/>
      <c r="J27" s="26"/>
      <c r="K27" s="27"/>
      <c r="L27" s="11"/>
      <c r="M27" s="26"/>
      <c r="N27" s="27"/>
      <c r="O27" s="26"/>
      <c r="P27" s="27"/>
      <c r="Q27" s="11"/>
      <c r="R27" s="26"/>
      <c r="S27" s="27"/>
      <c r="T27" s="11"/>
      <c r="U27" s="26"/>
      <c r="V27" s="27"/>
      <c r="W27" s="11"/>
      <c r="X27" s="26"/>
      <c r="Y27" s="27"/>
      <c r="Z27" s="11"/>
      <c r="AA27" s="26"/>
      <c r="AB27" s="27"/>
    </row>
    <row r="28" spans="1:30" ht="15" customHeight="1" x14ac:dyDescent="0.3">
      <c r="A28" s="41"/>
      <c r="B28" s="42"/>
      <c r="C28" s="30"/>
      <c r="D28" s="30"/>
      <c r="E28" s="30"/>
      <c r="F28" s="30"/>
      <c r="G28" s="30"/>
      <c r="H28" s="31"/>
      <c r="I28" s="32"/>
      <c r="J28" s="33" t="str">
        <f>"Total H.T. pour l'article "&amp;A24&amp;" "&amp;B24</f>
        <v>Total H.T. pour l'article 3 Travaux au 1er Sous-Sol</v>
      </c>
      <c r="K28" s="34">
        <f>SUM(K24:K27)</f>
        <v>54000</v>
      </c>
      <c r="L28" s="32"/>
      <c r="M28" s="33" t="str">
        <f>"Total H.T. pour l'article "&amp;C24&amp;" "&amp;D24</f>
        <v xml:space="preserve">Total H.T. pour l'article  </v>
      </c>
      <c r="N28" s="34">
        <f>SUM(N24:N27)</f>
        <v>31200</v>
      </c>
      <c r="O28" s="33" t="str">
        <f>"Total H.T. pour l'article "&amp;E24&amp;" "&amp;F24</f>
        <v xml:space="preserve">Total H.T. pour l'article  </v>
      </c>
      <c r="P28" s="34">
        <f>SUM(P24:P27)</f>
        <v>51600</v>
      </c>
      <c r="Q28" s="32"/>
      <c r="R28" s="33" t="str">
        <f>"Total H.T. pour l'article "&amp;G24&amp;" "&amp;H24</f>
        <v xml:space="preserve">Total H.T. pour l'article  </v>
      </c>
      <c r="S28" s="34">
        <f>SUM(S24:S27)</f>
        <v>24120</v>
      </c>
      <c r="T28" s="32"/>
      <c r="U28" s="33" t="str">
        <f>"Total H.T. pour l'article "&amp;I24&amp;" "&amp;J24</f>
        <v xml:space="preserve">Total H.T. pour l'article  </v>
      </c>
      <c r="V28" s="34">
        <f>SUM(V24:V27)</f>
        <v>54120</v>
      </c>
      <c r="W28" s="32"/>
      <c r="X28" s="33" t="str">
        <f>"Total H.T. pour l'article "&amp;M24&amp;" "&amp;N24</f>
        <v xml:space="preserve">Total H.T. pour l'article  </v>
      </c>
      <c r="Y28" s="34">
        <f>SUM(Y24:Y27)</f>
        <v>62700</v>
      </c>
      <c r="Z28" s="32"/>
      <c r="AA28" s="33" t="str">
        <f>"Total H.T. pour l'article "&amp;P24&amp;" "&amp;Q24</f>
        <v xml:space="preserve">Total H.T. pour l'article  </v>
      </c>
      <c r="AB28" s="34">
        <f>SUM(AB24:AB27)</f>
        <v>54000</v>
      </c>
      <c r="AD28" s="19"/>
    </row>
    <row r="29" spans="1:30" ht="15" customHeight="1" x14ac:dyDescent="0.3">
      <c r="A29" s="14"/>
      <c r="B29" s="15"/>
      <c r="H29" s="16"/>
      <c r="I29" s="35"/>
      <c r="J29" s="26"/>
      <c r="K29" s="27"/>
      <c r="L29" s="35"/>
      <c r="M29" s="26"/>
      <c r="N29" s="27"/>
      <c r="O29" s="26"/>
      <c r="P29" s="27"/>
      <c r="Q29" s="35"/>
      <c r="R29" s="26"/>
      <c r="S29" s="27"/>
      <c r="T29" s="35"/>
      <c r="U29" s="26"/>
      <c r="V29" s="27"/>
      <c r="W29" s="35"/>
      <c r="X29" s="26"/>
      <c r="Y29" s="27"/>
      <c r="Z29" s="35"/>
      <c r="AA29" s="26"/>
      <c r="AB29" s="27"/>
      <c r="AD29" s="19"/>
    </row>
    <row r="30" spans="1:30" ht="15" customHeight="1" x14ac:dyDescent="0.3">
      <c r="A30" s="14" t="s">
        <v>22</v>
      </c>
      <c r="B30" s="36" t="s">
        <v>42</v>
      </c>
      <c r="C30" s="37"/>
      <c r="D30" s="37"/>
      <c r="E30" s="37"/>
      <c r="F30" s="37"/>
      <c r="G30" s="37"/>
      <c r="H30" s="16"/>
      <c r="I30" s="21"/>
      <c r="J30" s="38"/>
      <c r="K30" s="39"/>
      <c r="L30" s="21"/>
      <c r="M30" s="38"/>
      <c r="N30" s="39"/>
      <c r="O30" s="38"/>
      <c r="P30" s="39"/>
      <c r="Q30" s="21"/>
      <c r="R30" s="38"/>
      <c r="S30" s="39"/>
      <c r="T30" s="21"/>
      <c r="U30" s="38"/>
      <c r="V30" s="39"/>
      <c r="W30" s="21"/>
      <c r="X30" s="38"/>
      <c r="Y30" s="39"/>
      <c r="Z30" s="21"/>
      <c r="AA30" s="38"/>
      <c r="AB30" s="39"/>
      <c r="AD30" s="19"/>
    </row>
    <row r="31" spans="1:30" ht="15" customHeight="1" x14ac:dyDescent="0.3">
      <c r="A31" s="14" t="s">
        <v>32</v>
      </c>
      <c r="B31" s="20" t="s">
        <v>6</v>
      </c>
      <c r="C31" s="73" t="s">
        <v>53</v>
      </c>
      <c r="D31" s="73"/>
      <c r="E31" s="73"/>
      <c r="F31" s="73"/>
      <c r="G31" s="74"/>
      <c r="H31" s="16" t="s">
        <v>11</v>
      </c>
      <c r="I31" s="21">
        <v>28</v>
      </c>
      <c r="J31" s="22">
        <v>150</v>
      </c>
      <c r="K31" s="23">
        <f t="shared" ref="K31:K37" si="12">I31*J31</f>
        <v>4200</v>
      </c>
      <c r="L31" s="21">
        <v>28</v>
      </c>
      <c r="M31" s="22">
        <v>50</v>
      </c>
      <c r="N31" s="23">
        <f>$I31*M31</f>
        <v>1400</v>
      </c>
      <c r="O31" s="22">
        <v>150</v>
      </c>
      <c r="P31" s="23">
        <f>$I31*O31</f>
        <v>4200</v>
      </c>
      <c r="Q31" s="21">
        <v>28</v>
      </c>
      <c r="R31" s="22">
        <v>90</v>
      </c>
      <c r="S31" s="23">
        <f>$I31*R31</f>
        <v>2520</v>
      </c>
      <c r="T31" s="21">
        <v>28</v>
      </c>
      <c r="U31" s="22">
        <v>100</v>
      </c>
      <c r="V31" s="23">
        <f>$I31*U31</f>
        <v>2800</v>
      </c>
      <c r="W31" s="21">
        <v>28</v>
      </c>
      <c r="X31" s="22">
        <v>165</v>
      </c>
      <c r="Y31" s="23">
        <f>$I31*X31</f>
        <v>4620</v>
      </c>
      <c r="Z31" s="21">
        <v>28</v>
      </c>
      <c r="AA31" s="22">
        <v>150</v>
      </c>
      <c r="AB31" s="23">
        <f>$I31*AA31</f>
        <v>4200</v>
      </c>
    </row>
    <row r="32" spans="1:30" ht="15" customHeight="1" x14ac:dyDescent="0.3">
      <c r="A32" s="14" t="s">
        <v>33</v>
      </c>
      <c r="B32" s="20" t="s">
        <v>6</v>
      </c>
      <c r="C32" s="73" t="s">
        <v>57</v>
      </c>
      <c r="D32" s="73"/>
      <c r="E32" s="73"/>
      <c r="F32" s="73"/>
      <c r="G32" s="74"/>
      <c r="H32" s="16" t="s">
        <v>11</v>
      </c>
      <c r="I32" s="21">
        <v>24</v>
      </c>
      <c r="J32" s="22">
        <v>200</v>
      </c>
      <c r="K32" s="23">
        <f t="shared" ref="K32" si="13">I32*J32</f>
        <v>4800</v>
      </c>
      <c r="L32" s="21">
        <v>24</v>
      </c>
      <c r="M32" s="22">
        <v>50</v>
      </c>
      <c r="N32" s="23">
        <f t="shared" ref="N32:P37" si="14">$I32*M32</f>
        <v>1200</v>
      </c>
      <c r="O32" s="22">
        <v>185</v>
      </c>
      <c r="P32" s="23">
        <f t="shared" si="14"/>
        <v>4440</v>
      </c>
      <c r="Q32" s="21">
        <v>24</v>
      </c>
      <c r="R32" s="22">
        <v>90</v>
      </c>
      <c r="S32" s="23">
        <f t="shared" ref="S32" si="15">$I32*R32</f>
        <v>2160</v>
      </c>
      <c r="T32" s="21">
        <v>24</v>
      </c>
      <c r="U32" s="22">
        <v>215</v>
      </c>
      <c r="V32" s="23">
        <f t="shared" ref="V32" si="16">$I32*U32</f>
        <v>5160</v>
      </c>
      <c r="W32" s="21">
        <v>24</v>
      </c>
      <c r="X32" s="22">
        <v>215</v>
      </c>
      <c r="Y32" s="23">
        <f t="shared" ref="Y32:Y37" si="17">$I32*X32</f>
        <v>5160</v>
      </c>
      <c r="Z32" s="21">
        <v>24</v>
      </c>
      <c r="AA32" s="22">
        <v>200</v>
      </c>
      <c r="AB32" s="23">
        <f t="shared" ref="AB32:AB37" si="18">$I32*AA32</f>
        <v>4800</v>
      </c>
    </row>
    <row r="33" spans="1:31" ht="15" customHeight="1" x14ac:dyDescent="0.3">
      <c r="A33" s="14" t="s">
        <v>34</v>
      </c>
      <c r="B33" s="20" t="s">
        <v>6</v>
      </c>
      <c r="C33" s="73" t="s">
        <v>66</v>
      </c>
      <c r="D33" s="73"/>
      <c r="E33" s="73"/>
      <c r="F33" s="73"/>
      <c r="G33" s="74"/>
      <c r="H33" s="16" t="s">
        <v>11</v>
      </c>
      <c r="I33" s="21">
        <v>18</v>
      </c>
      <c r="J33" s="22">
        <v>250</v>
      </c>
      <c r="K33" s="23">
        <f t="shared" ref="K33" si="19">I33*J33</f>
        <v>4500</v>
      </c>
      <c r="L33" s="21">
        <v>18</v>
      </c>
      <c r="M33" s="22">
        <v>50</v>
      </c>
      <c r="N33" s="23">
        <f t="shared" si="14"/>
        <v>900</v>
      </c>
      <c r="O33" s="22">
        <v>220</v>
      </c>
      <c r="P33" s="23">
        <f t="shared" si="14"/>
        <v>3960</v>
      </c>
      <c r="Q33" s="21">
        <v>18</v>
      </c>
      <c r="R33" s="22">
        <v>90</v>
      </c>
      <c r="S33" s="23">
        <f t="shared" ref="S33" si="20">$I33*R33</f>
        <v>1620</v>
      </c>
      <c r="T33" s="21">
        <v>18</v>
      </c>
      <c r="U33" s="22">
        <v>215</v>
      </c>
      <c r="V33" s="23">
        <f t="shared" ref="V33" si="21">$I33*U33</f>
        <v>3870</v>
      </c>
      <c r="W33" s="21">
        <v>18</v>
      </c>
      <c r="X33" s="22">
        <v>240</v>
      </c>
      <c r="Y33" s="23">
        <f t="shared" si="17"/>
        <v>4320</v>
      </c>
      <c r="Z33" s="21">
        <v>18</v>
      </c>
      <c r="AA33" s="22">
        <v>250</v>
      </c>
      <c r="AB33" s="23">
        <f t="shared" si="18"/>
        <v>4500</v>
      </c>
    </row>
    <row r="34" spans="1:31" ht="40.5" customHeight="1" x14ac:dyDescent="0.3">
      <c r="A34" s="14" t="s">
        <v>45</v>
      </c>
      <c r="B34" s="20" t="s">
        <v>6</v>
      </c>
      <c r="C34" s="75" t="s">
        <v>63</v>
      </c>
      <c r="D34" s="75"/>
      <c r="E34" s="75"/>
      <c r="F34" s="75"/>
      <c r="G34" s="76"/>
      <c r="H34" s="40" t="s">
        <v>11</v>
      </c>
      <c r="I34" s="21">
        <v>20</v>
      </c>
      <c r="J34" s="22">
        <v>300</v>
      </c>
      <c r="K34" s="23">
        <f t="shared" si="12"/>
        <v>6000</v>
      </c>
      <c r="L34" s="21">
        <v>20</v>
      </c>
      <c r="M34" s="22">
        <v>190</v>
      </c>
      <c r="N34" s="23">
        <f t="shared" si="14"/>
        <v>3800</v>
      </c>
      <c r="O34" s="22">
        <v>280</v>
      </c>
      <c r="P34" s="23">
        <f t="shared" si="14"/>
        <v>5600</v>
      </c>
      <c r="Q34" s="21">
        <v>20</v>
      </c>
      <c r="R34" s="22">
        <v>131</v>
      </c>
      <c r="S34" s="23">
        <f t="shared" ref="S34" si="22">$I34*R34</f>
        <v>2620</v>
      </c>
      <c r="T34" s="21">
        <v>20</v>
      </c>
      <c r="U34" s="22">
        <v>310</v>
      </c>
      <c r="V34" s="23">
        <f t="shared" ref="V34" si="23">$I34*U34</f>
        <v>6200</v>
      </c>
      <c r="W34" s="21">
        <v>20</v>
      </c>
      <c r="X34" s="22">
        <v>310</v>
      </c>
      <c r="Y34" s="23">
        <f t="shared" si="17"/>
        <v>6200</v>
      </c>
      <c r="Z34" s="21">
        <v>20</v>
      </c>
      <c r="AA34" s="22">
        <v>300</v>
      </c>
      <c r="AB34" s="23">
        <f t="shared" si="18"/>
        <v>6000</v>
      </c>
      <c r="AD34" s="19"/>
    </row>
    <row r="35" spans="1:31" ht="40.5" customHeight="1" x14ac:dyDescent="0.3">
      <c r="A35" s="14" t="s">
        <v>54</v>
      </c>
      <c r="B35" s="20" t="s">
        <v>6</v>
      </c>
      <c r="C35" s="75" t="s">
        <v>60</v>
      </c>
      <c r="D35" s="75"/>
      <c r="E35" s="75"/>
      <c r="F35" s="75"/>
      <c r="G35" s="76"/>
      <c r="H35" s="40" t="s">
        <v>11</v>
      </c>
      <c r="I35" s="21">
        <v>24</v>
      </c>
      <c r="J35" s="22">
        <v>350</v>
      </c>
      <c r="K35" s="23">
        <f t="shared" ref="K35" si="24">I35*J35</f>
        <v>8400</v>
      </c>
      <c r="L35" s="21">
        <v>24</v>
      </c>
      <c r="M35" s="22">
        <v>190</v>
      </c>
      <c r="N35" s="23">
        <f t="shared" si="14"/>
        <v>4560</v>
      </c>
      <c r="O35" s="22">
        <v>315</v>
      </c>
      <c r="P35" s="23">
        <f t="shared" si="14"/>
        <v>7560</v>
      </c>
      <c r="Q35" s="21">
        <v>24</v>
      </c>
      <c r="R35" s="22">
        <v>131</v>
      </c>
      <c r="S35" s="23">
        <f t="shared" ref="S35" si="25">$I35*R35</f>
        <v>3144</v>
      </c>
      <c r="T35" s="21">
        <v>24</v>
      </c>
      <c r="U35" s="22">
        <v>365</v>
      </c>
      <c r="V35" s="23">
        <f t="shared" ref="V35" si="26">$I35*U35</f>
        <v>8760</v>
      </c>
      <c r="W35" s="21">
        <v>24</v>
      </c>
      <c r="X35" s="22">
        <v>365</v>
      </c>
      <c r="Y35" s="23">
        <f t="shared" si="17"/>
        <v>8760</v>
      </c>
      <c r="Z35" s="21">
        <v>24</v>
      </c>
      <c r="AA35" s="22">
        <v>350</v>
      </c>
      <c r="AB35" s="23">
        <f t="shared" si="18"/>
        <v>8400</v>
      </c>
      <c r="AD35" s="19"/>
    </row>
    <row r="36" spans="1:31" ht="40.5" customHeight="1" x14ac:dyDescent="0.3">
      <c r="A36" s="14" t="s">
        <v>61</v>
      </c>
      <c r="B36" s="20" t="s">
        <v>6</v>
      </c>
      <c r="C36" s="75" t="s">
        <v>62</v>
      </c>
      <c r="D36" s="75"/>
      <c r="E36" s="75"/>
      <c r="F36" s="75"/>
      <c r="G36" s="76"/>
      <c r="H36" s="40" t="s">
        <v>11</v>
      </c>
      <c r="I36" s="21">
        <v>18</v>
      </c>
      <c r="J36" s="22">
        <v>300</v>
      </c>
      <c r="K36" s="23">
        <f t="shared" ref="K36" si="27">I36*J36</f>
        <v>5400</v>
      </c>
      <c r="L36" s="21">
        <v>18</v>
      </c>
      <c r="M36" s="22">
        <v>190</v>
      </c>
      <c r="N36" s="23">
        <f t="shared" si="14"/>
        <v>3420</v>
      </c>
      <c r="O36" s="22">
        <v>280</v>
      </c>
      <c r="P36" s="23">
        <f t="shared" si="14"/>
        <v>5040</v>
      </c>
      <c r="Q36" s="21">
        <v>18</v>
      </c>
      <c r="R36" s="22">
        <v>131</v>
      </c>
      <c r="S36" s="23">
        <f t="shared" ref="S36" si="28">$I36*R36</f>
        <v>2358</v>
      </c>
      <c r="T36" s="21">
        <v>18</v>
      </c>
      <c r="U36" s="22">
        <v>310</v>
      </c>
      <c r="V36" s="23">
        <f t="shared" ref="V36" si="29">$I36*U36</f>
        <v>5580</v>
      </c>
      <c r="W36" s="21">
        <v>18</v>
      </c>
      <c r="X36" s="22">
        <v>310</v>
      </c>
      <c r="Y36" s="23">
        <f t="shared" si="17"/>
        <v>5580</v>
      </c>
      <c r="Z36" s="21">
        <v>18</v>
      </c>
      <c r="AA36" s="22">
        <v>300</v>
      </c>
      <c r="AB36" s="23">
        <f t="shared" si="18"/>
        <v>5400</v>
      </c>
      <c r="AD36" s="19"/>
    </row>
    <row r="37" spans="1:31" ht="35.25" customHeight="1" x14ac:dyDescent="0.3">
      <c r="A37" s="14" t="s">
        <v>73</v>
      </c>
      <c r="B37" s="20" t="s">
        <v>6</v>
      </c>
      <c r="C37" s="75" t="s">
        <v>59</v>
      </c>
      <c r="D37" s="75"/>
      <c r="E37" s="75"/>
      <c r="F37" s="75"/>
      <c r="G37" s="76"/>
      <c r="H37" s="40" t="s">
        <v>11</v>
      </c>
      <c r="I37" s="21">
        <v>8</v>
      </c>
      <c r="J37" s="22">
        <v>300</v>
      </c>
      <c r="K37" s="23">
        <f t="shared" si="12"/>
        <v>2400</v>
      </c>
      <c r="L37" s="21">
        <v>8</v>
      </c>
      <c r="M37" s="22">
        <v>110</v>
      </c>
      <c r="N37" s="23">
        <f t="shared" si="14"/>
        <v>880</v>
      </c>
      <c r="O37" s="22">
        <v>220</v>
      </c>
      <c r="P37" s="23">
        <f t="shared" si="14"/>
        <v>1760</v>
      </c>
      <c r="Q37" s="21">
        <v>8</v>
      </c>
      <c r="R37" s="22">
        <v>102</v>
      </c>
      <c r="S37" s="23">
        <f t="shared" ref="S37" si="30">$I37*R37</f>
        <v>816</v>
      </c>
      <c r="T37" s="21">
        <v>8</v>
      </c>
      <c r="U37" s="22">
        <v>250</v>
      </c>
      <c r="V37" s="23">
        <f t="shared" ref="V37" si="31">$I37*U37</f>
        <v>2000</v>
      </c>
      <c r="W37" s="21">
        <v>8</v>
      </c>
      <c r="X37" s="22">
        <v>250</v>
      </c>
      <c r="Y37" s="23">
        <f t="shared" si="17"/>
        <v>2000</v>
      </c>
      <c r="Z37" s="21">
        <v>8</v>
      </c>
      <c r="AA37" s="22">
        <v>300</v>
      </c>
      <c r="AB37" s="23">
        <f t="shared" si="18"/>
        <v>2400</v>
      </c>
      <c r="AD37" s="19"/>
    </row>
    <row r="38" spans="1:31" ht="15" customHeight="1" x14ac:dyDescent="0.3">
      <c r="A38" s="14"/>
      <c r="B38" s="15"/>
      <c r="H38" s="16"/>
      <c r="I38" s="11"/>
      <c r="J38" s="26"/>
      <c r="K38" s="27"/>
      <c r="L38" s="11"/>
      <c r="M38" s="26"/>
      <c r="N38" s="27"/>
      <c r="O38" s="26"/>
      <c r="P38" s="27"/>
      <c r="Q38" s="11"/>
      <c r="R38" s="26"/>
      <c r="S38" s="27"/>
      <c r="T38" s="11"/>
      <c r="U38" s="26"/>
      <c r="V38" s="27"/>
      <c r="W38" s="11"/>
      <c r="X38" s="26"/>
      <c r="Y38" s="27"/>
      <c r="Z38" s="11"/>
      <c r="AA38" s="26"/>
      <c r="AB38" s="27"/>
    </row>
    <row r="39" spans="1:31" ht="15" customHeight="1" x14ac:dyDescent="0.3">
      <c r="A39" s="41"/>
      <c r="B39" s="42"/>
      <c r="C39" s="30"/>
      <c r="D39" s="30"/>
      <c r="E39" s="30"/>
      <c r="F39" s="30"/>
      <c r="G39" s="30"/>
      <c r="H39" s="31"/>
      <c r="I39" s="32"/>
      <c r="J39" s="33" t="str">
        <f>"Total H.T. pour l'article "&amp;A30&amp;" "&amp;B30</f>
        <v>Total H.T. pour l'article 4 Travaux au Rez-de-Chaussée</v>
      </c>
      <c r="K39" s="34">
        <f>SUM(K30:K38)</f>
        <v>35700</v>
      </c>
      <c r="L39" s="32"/>
      <c r="M39" s="33" t="str">
        <f>"Total H.T. pour l'article "&amp;C30&amp;" "&amp;D30</f>
        <v xml:space="preserve">Total H.T. pour l'article  </v>
      </c>
      <c r="N39" s="34">
        <f>SUM(N30:N38)</f>
        <v>16160</v>
      </c>
      <c r="O39" s="33" t="str">
        <f>"Total H.T. pour l'article "&amp;E30&amp;" "&amp;F30</f>
        <v xml:space="preserve">Total H.T. pour l'article  </v>
      </c>
      <c r="P39" s="34">
        <f>SUM(P30:P38)</f>
        <v>32560</v>
      </c>
      <c r="Q39" s="32"/>
      <c r="R39" s="33" t="str">
        <f>"Total H.T. pour l'article "&amp;G30&amp;" "&amp;H30</f>
        <v xml:space="preserve">Total H.T. pour l'article  </v>
      </c>
      <c r="S39" s="34">
        <f>SUM(S30:S38)</f>
        <v>15238</v>
      </c>
      <c r="T39" s="32"/>
      <c r="U39" s="33" t="str">
        <f>"Total H.T. pour l'article "&amp;I30&amp;" "&amp;J30</f>
        <v xml:space="preserve">Total H.T. pour l'article  </v>
      </c>
      <c r="V39" s="34">
        <f>SUM(V30:V38)</f>
        <v>34370</v>
      </c>
      <c r="W39" s="32"/>
      <c r="X39" s="33" t="str">
        <f>"Total H.T. pour l'article "&amp;M30&amp;" "&amp;N30</f>
        <v xml:space="preserve">Total H.T. pour l'article  </v>
      </c>
      <c r="Y39" s="34">
        <f>SUM(Y30:Y38)</f>
        <v>36640</v>
      </c>
      <c r="Z39" s="32"/>
      <c r="AA39" s="33" t="str">
        <f>"Total H.T. pour l'article "&amp;P30&amp;" "&amp;Q30</f>
        <v xml:space="preserve">Total H.T. pour l'article  </v>
      </c>
      <c r="AB39" s="34">
        <f>SUM(AB30:AB38)</f>
        <v>35700</v>
      </c>
      <c r="AD39" s="19"/>
    </row>
    <row r="40" spans="1:31" ht="15" customHeight="1" x14ac:dyDescent="0.3">
      <c r="A40" s="14"/>
      <c r="B40" s="15"/>
      <c r="H40" s="16"/>
      <c r="I40" s="35"/>
      <c r="J40" s="26"/>
      <c r="K40" s="27"/>
      <c r="L40" s="35"/>
      <c r="M40" s="26"/>
      <c r="N40" s="27"/>
      <c r="O40" s="26"/>
      <c r="P40" s="27"/>
      <c r="Q40" s="35"/>
      <c r="R40" s="26"/>
      <c r="S40" s="27"/>
      <c r="T40" s="35"/>
      <c r="U40" s="26"/>
      <c r="V40" s="27"/>
      <c r="W40" s="35"/>
      <c r="X40" s="26"/>
      <c r="Y40" s="27"/>
      <c r="Z40" s="35"/>
      <c r="AA40" s="26"/>
      <c r="AB40" s="27"/>
      <c r="AD40" s="19"/>
    </row>
    <row r="41" spans="1:31" ht="15" customHeight="1" x14ac:dyDescent="0.3">
      <c r="A41" s="14" t="s">
        <v>23</v>
      </c>
      <c r="B41" s="36" t="s">
        <v>43</v>
      </c>
      <c r="C41" s="37"/>
      <c r="D41" s="37"/>
      <c r="E41" s="37"/>
      <c r="F41" s="37"/>
      <c r="G41" s="37"/>
      <c r="H41" s="16"/>
      <c r="I41" s="21"/>
      <c r="J41" s="38"/>
      <c r="K41" s="39"/>
      <c r="L41" s="21"/>
      <c r="M41" s="38"/>
      <c r="N41" s="39"/>
      <c r="O41" s="38"/>
      <c r="P41" s="39"/>
      <c r="Q41" s="21"/>
      <c r="R41" s="38"/>
      <c r="S41" s="39"/>
      <c r="T41" s="21"/>
      <c r="U41" s="38"/>
      <c r="V41" s="39"/>
      <c r="W41" s="21"/>
      <c r="X41" s="38"/>
      <c r="Y41" s="39"/>
      <c r="Z41" s="21"/>
      <c r="AA41" s="38"/>
      <c r="AB41" s="39"/>
      <c r="AD41" s="19"/>
    </row>
    <row r="42" spans="1:31" ht="15" customHeight="1" x14ac:dyDescent="0.3">
      <c r="A42" s="14" t="s">
        <v>24</v>
      </c>
      <c r="B42" s="20" t="s">
        <v>6</v>
      </c>
      <c r="C42" s="73" t="s">
        <v>53</v>
      </c>
      <c r="D42" s="73"/>
      <c r="E42" s="73"/>
      <c r="F42" s="73"/>
      <c r="G42" s="74"/>
      <c r="H42" s="16" t="s">
        <v>11</v>
      </c>
      <c r="I42" s="21">
        <v>63</v>
      </c>
      <c r="J42" s="22">
        <v>150</v>
      </c>
      <c r="K42" s="23">
        <f t="shared" ref="K42:K46" si="32">I42*J42</f>
        <v>9450</v>
      </c>
      <c r="L42" s="21">
        <v>63</v>
      </c>
      <c r="M42" s="22">
        <v>50</v>
      </c>
      <c r="N42" s="23">
        <f>$I42*M42</f>
        <v>3150</v>
      </c>
      <c r="O42" s="22">
        <v>150</v>
      </c>
      <c r="P42" s="23">
        <f>$I42*O42</f>
        <v>9450</v>
      </c>
      <c r="Q42" s="21">
        <v>63</v>
      </c>
      <c r="R42" s="22">
        <v>90</v>
      </c>
      <c r="S42" s="23">
        <f>$I42*R42</f>
        <v>5670</v>
      </c>
      <c r="T42" s="21">
        <v>63</v>
      </c>
      <c r="U42" s="22">
        <v>110</v>
      </c>
      <c r="V42" s="23">
        <f>$I42*U42</f>
        <v>6930</v>
      </c>
      <c r="W42" s="21">
        <v>63</v>
      </c>
      <c r="X42" s="22">
        <v>165</v>
      </c>
      <c r="Y42" s="23">
        <f>$I42*X42</f>
        <v>10395</v>
      </c>
      <c r="Z42" s="21">
        <v>63</v>
      </c>
      <c r="AA42" s="22">
        <v>150</v>
      </c>
      <c r="AB42" s="23">
        <f>$I42*AA42</f>
        <v>9450</v>
      </c>
      <c r="AD42" s="19"/>
    </row>
    <row r="43" spans="1:31" ht="21.75" customHeight="1" x14ac:dyDescent="0.3">
      <c r="A43" s="14" t="s">
        <v>25</v>
      </c>
      <c r="B43" s="20" t="s">
        <v>6</v>
      </c>
      <c r="C43" s="73" t="s">
        <v>56</v>
      </c>
      <c r="D43" s="73"/>
      <c r="E43" s="73"/>
      <c r="F43" s="73"/>
      <c r="G43" s="74"/>
      <c r="H43" s="16" t="s">
        <v>11</v>
      </c>
      <c r="I43" s="21">
        <v>10</v>
      </c>
      <c r="J43" s="22">
        <v>200</v>
      </c>
      <c r="K43" s="23">
        <f t="shared" si="32"/>
        <v>2000</v>
      </c>
      <c r="L43" s="21">
        <v>10</v>
      </c>
      <c r="M43" s="22">
        <v>50</v>
      </c>
      <c r="N43" s="23">
        <f t="shared" ref="N43:P46" si="33">$I43*M43</f>
        <v>500</v>
      </c>
      <c r="O43" s="22">
        <v>150</v>
      </c>
      <c r="P43" s="23">
        <f t="shared" si="33"/>
        <v>1500</v>
      </c>
      <c r="Q43" s="21">
        <v>10</v>
      </c>
      <c r="R43" s="22">
        <v>90</v>
      </c>
      <c r="S43" s="23">
        <f t="shared" ref="S43" si="34">$I43*R43</f>
        <v>900</v>
      </c>
      <c r="T43" s="21">
        <v>10</v>
      </c>
      <c r="U43" s="22">
        <v>110</v>
      </c>
      <c r="V43" s="23">
        <f t="shared" ref="V43" si="35">$I43*U43</f>
        <v>1100</v>
      </c>
      <c r="W43" s="21">
        <v>10</v>
      </c>
      <c r="X43" s="22">
        <v>215</v>
      </c>
      <c r="Y43" s="23">
        <f t="shared" ref="Y43:Y46" si="36">$I43*X43</f>
        <v>2150</v>
      </c>
      <c r="Z43" s="21">
        <v>10</v>
      </c>
      <c r="AA43" s="22">
        <v>200</v>
      </c>
      <c r="AB43" s="23">
        <f t="shared" ref="AB43:AB46" si="37">$I43*AA43</f>
        <v>2000</v>
      </c>
      <c r="AD43" s="19"/>
    </row>
    <row r="44" spans="1:31" ht="32.25" customHeight="1" x14ac:dyDescent="0.3">
      <c r="A44" s="14" t="s">
        <v>35</v>
      </c>
      <c r="B44" s="20" t="s">
        <v>6</v>
      </c>
      <c r="C44" s="75" t="s">
        <v>46</v>
      </c>
      <c r="D44" s="75"/>
      <c r="E44" s="75"/>
      <c r="F44" s="75"/>
      <c r="G44" s="76"/>
      <c r="H44" s="40" t="s">
        <v>11</v>
      </c>
      <c r="I44" s="21">
        <v>63</v>
      </c>
      <c r="J44" s="22">
        <v>300</v>
      </c>
      <c r="K44" s="23">
        <f t="shared" ref="K44" si="38">I44*J44</f>
        <v>18900</v>
      </c>
      <c r="L44" s="21">
        <v>63</v>
      </c>
      <c r="M44" s="22">
        <v>190</v>
      </c>
      <c r="N44" s="23">
        <f t="shared" si="33"/>
        <v>11970</v>
      </c>
      <c r="O44" s="22">
        <v>280</v>
      </c>
      <c r="P44" s="23">
        <f t="shared" si="33"/>
        <v>17640</v>
      </c>
      <c r="Q44" s="21">
        <v>63</v>
      </c>
      <c r="R44" s="22">
        <v>131</v>
      </c>
      <c r="S44" s="23">
        <f t="shared" ref="S44" si="39">$I44*R44</f>
        <v>8253</v>
      </c>
      <c r="T44" s="21">
        <v>63</v>
      </c>
      <c r="U44" s="22">
        <v>310</v>
      </c>
      <c r="V44" s="23">
        <f t="shared" ref="V44" si="40">$I44*U44</f>
        <v>19530</v>
      </c>
      <c r="W44" s="21">
        <v>63</v>
      </c>
      <c r="X44" s="22">
        <v>310</v>
      </c>
      <c r="Y44" s="23">
        <f t="shared" si="36"/>
        <v>19530</v>
      </c>
      <c r="Z44" s="21">
        <v>63</v>
      </c>
      <c r="AA44" s="22">
        <v>300</v>
      </c>
      <c r="AB44" s="23">
        <f t="shared" si="37"/>
        <v>18900</v>
      </c>
      <c r="AD44" s="19"/>
    </row>
    <row r="45" spans="1:31" ht="45" customHeight="1" x14ac:dyDescent="0.3">
      <c r="A45" s="14" t="s">
        <v>47</v>
      </c>
      <c r="B45" s="20" t="s">
        <v>6</v>
      </c>
      <c r="C45" s="75" t="s">
        <v>58</v>
      </c>
      <c r="D45" s="75"/>
      <c r="E45" s="75"/>
      <c r="F45" s="75"/>
      <c r="G45" s="76"/>
      <c r="H45" s="40" t="s">
        <v>11</v>
      </c>
      <c r="I45" s="21">
        <v>10</v>
      </c>
      <c r="J45" s="22">
        <v>350</v>
      </c>
      <c r="K45" s="23">
        <f t="shared" si="32"/>
        <v>3500</v>
      </c>
      <c r="L45" s="21">
        <v>10</v>
      </c>
      <c r="M45" s="22">
        <v>190</v>
      </c>
      <c r="N45" s="23">
        <f t="shared" si="33"/>
        <v>1900</v>
      </c>
      <c r="O45" s="22">
        <v>300</v>
      </c>
      <c r="P45" s="23">
        <f t="shared" si="33"/>
        <v>3000</v>
      </c>
      <c r="Q45" s="21">
        <v>10</v>
      </c>
      <c r="R45" s="22">
        <v>131</v>
      </c>
      <c r="S45" s="23">
        <f t="shared" ref="S45" si="41">$I45*R45</f>
        <v>1310</v>
      </c>
      <c r="T45" s="21">
        <v>10</v>
      </c>
      <c r="U45" s="22">
        <v>365</v>
      </c>
      <c r="V45" s="23">
        <f t="shared" ref="V45" si="42">$I45*U45</f>
        <v>3650</v>
      </c>
      <c r="W45" s="21">
        <v>10</v>
      </c>
      <c r="X45" s="22">
        <v>365</v>
      </c>
      <c r="Y45" s="23">
        <f t="shared" si="36"/>
        <v>3650</v>
      </c>
      <c r="Z45" s="21">
        <v>10</v>
      </c>
      <c r="AA45" s="22">
        <v>350</v>
      </c>
      <c r="AB45" s="23">
        <f t="shared" si="37"/>
        <v>3500</v>
      </c>
      <c r="AD45" s="19"/>
      <c r="AE45" s="19"/>
    </row>
    <row r="46" spans="1:31" ht="184.5" customHeight="1" x14ac:dyDescent="0.3">
      <c r="A46" s="14" t="s">
        <v>67</v>
      </c>
      <c r="B46" s="20" t="s">
        <v>6</v>
      </c>
      <c r="C46" s="79" t="s">
        <v>69</v>
      </c>
      <c r="D46" s="79"/>
      <c r="E46" s="79"/>
      <c r="F46" s="79"/>
      <c r="G46" s="80"/>
      <c r="H46" s="40" t="s">
        <v>68</v>
      </c>
      <c r="I46" s="44">
        <v>180</v>
      </c>
      <c r="J46" s="22">
        <v>40</v>
      </c>
      <c r="K46" s="45">
        <f t="shared" si="32"/>
        <v>7200</v>
      </c>
      <c r="L46" s="44">
        <v>180</v>
      </c>
      <c r="M46" s="22">
        <v>120</v>
      </c>
      <c r="N46" s="23">
        <f t="shared" si="33"/>
        <v>21600</v>
      </c>
      <c r="O46" s="22">
        <v>42</v>
      </c>
      <c r="P46" s="23">
        <f t="shared" si="33"/>
        <v>7560</v>
      </c>
      <c r="Q46" s="44">
        <v>180</v>
      </c>
      <c r="R46" s="22">
        <v>240</v>
      </c>
      <c r="S46" s="23">
        <f t="shared" ref="S46" si="43">$I46*R46</f>
        <v>43200</v>
      </c>
      <c r="T46" s="44">
        <v>180</v>
      </c>
      <c r="U46" s="22">
        <v>59</v>
      </c>
      <c r="V46" s="23">
        <f t="shared" ref="V46" si="44">$I46*U46</f>
        <v>10620</v>
      </c>
      <c r="W46" s="44">
        <v>180</v>
      </c>
      <c r="X46" s="22">
        <v>59</v>
      </c>
      <c r="Y46" s="23">
        <f t="shared" si="36"/>
        <v>10620</v>
      </c>
      <c r="Z46" s="44">
        <v>180</v>
      </c>
      <c r="AA46" s="22">
        <v>40</v>
      </c>
      <c r="AB46" s="23">
        <f t="shared" si="37"/>
        <v>7200</v>
      </c>
      <c r="AD46" s="19"/>
      <c r="AE46" s="19"/>
    </row>
    <row r="47" spans="1:31" ht="15" customHeight="1" x14ac:dyDescent="0.3">
      <c r="A47" s="14"/>
      <c r="B47" s="15"/>
      <c r="H47" s="16"/>
      <c r="I47" s="11"/>
      <c r="J47" s="26"/>
      <c r="K47" s="27"/>
      <c r="L47" s="11"/>
      <c r="M47" s="26"/>
      <c r="N47" s="27"/>
      <c r="O47" s="26"/>
      <c r="P47" s="27"/>
      <c r="Q47" s="11"/>
      <c r="R47" s="26"/>
      <c r="S47" s="27"/>
      <c r="T47" s="11"/>
      <c r="U47" s="26"/>
      <c r="V47" s="27"/>
      <c r="W47" s="11"/>
      <c r="X47" s="26"/>
      <c r="Y47" s="27"/>
      <c r="Z47" s="11"/>
      <c r="AA47" s="26"/>
      <c r="AB47" s="27"/>
    </row>
    <row r="48" spans="1:31" ht="15" customHeight="1" x14ac:dyDescent="0.3">
      <c r="A48" s="41"/>
      <c r="B48" s="42"/>
      <c r="C48" s="30"/>
      <c r="D48" s="30"/>
      <c r="E48" s="30"/>
      <c r="F48" s="30"/>
      <c r="G48" s="30"/>
      <c r="H48" s="31"/>
      <c r="I48" s="32"/>
      <c r="J48" s="33" t="str">
        <f>"Total H.T. pour l'article "&amp;A41&amp;" "&amp;B41</f>
        <v>Total H.T. pour l'article 5 Travaux au 1er Etage</v>
      </c>
      <c r="K48" s="34">
        <f>SUM(K41:K47)</f>
        <v>41050</v>
      </c>
      <c r="L48" s="32"/>
      <c r="M48" s="33" t="str">
        <f>"Total H.T. pour l'article "&amp;C41&amp;" "&amp;D41</f>
        <v xml:space="preserve">Total H.T. pour l'article  </v>
      </c>
      <c r="N48" s="34">
        <f>SUM(N41:N47)</f>
        <v>39120</v>
      </c>
      <c r="O48" s="33" t="str">
        <f>"Total H.T. pour l'article "&amp;E41&amp;" "&amp;F41</f>
        <v xml:space="preserve">Total H.T. pour l'article  </v>
      </c>
      <c r="P48" s="34">
        <f>SUM(P41:P47)</f>
        <v>39150</v>
      </c>
      <c r="Q48" s="32"/>
      <c r="R48" s="33" t="str">
        <f>"Total H.T. pour l'article "&amp;G41&amp;" "&amp;H41</f>
        <v xml:space="preserve">Total H.T. pour l'article  </v>
      </c>
      <c r="S48" s="34">
        <f>SUM(S41:S47)</f>
        <v>59333</v>
      </c>
      <c r="T48" s="32"/>
      <c r="U48" s="33" t="str">
        <f>"Total H.T. pour l'article "&amp;I41&amp;" "&amp;J41</f>
        <v xml:space="preserve">Total H.T. pour l'article  </v>
      </c>
      <c r="V48" s="34">
        <f>SUM(V41:V47)</f>
        <v>41830</v>
      </c>
      <c r="W48" s="32"/>
      <c r="X48" s="33" t="str">
        <f>"Total H.T. pour l'article "&amp;M41&amp;" "&amp;N41</f>
        <v xml:space="preserve">Total H.T. pour l'article  </v>
      </c>
      <c r="Y48" s="34">
        <f>SUM(Y41:Y47)</f>
        <v>46345</v>
      </c>
      <c r="Z48" s="32"/>
      <c r="AA48" s="33" t="str">
        <f>"Total H.T. pour l'article "&amp;P41&amp;" "&amp;Q41</f>
        <v xml:space="preserve">Total H.T. pour l'article  </v>
      </c>
      <c r="AB48" s="34">
        <f>SUM(AB41:AB47)</f>
        <v>41050</v>
      </c>
      <c r="AD48" s="19"/>
    </row>
    <row r="49" spans="1:31" ht="15" customHeight="1" x14ac:dyDescent="0.3">
      <c r="A49" s="14"/>
      <c r="B49" s="15"/>
      <c r="H49" s="16"/>
      <c r="I49" s="35"/>
      <c r="J49" s="26"/>
      <c r="K49" s="27"/>
      <c r="L49" s="35"/>
      <c r="M49" s="26"/>
      <c r="N49" s="27"/>
      <c r="O49" s="26"/>
      <c r="P49" s="27"/>
      <c r="Q49" s="35"/>
      <c r="R49" s="26"/>
      <c r="S49" s="27"/>
      <c r="T49" s="35"/>
      <c r="U49" s="26"/>
      <c r="V49" s="27"/>
      <c r="W49" s="35"/>
      <c r="X49" s="26"/>
      <c r="Y49" s="27"/>
      <c r="Z49" s="35"/>
      <c r="AA49" s="26"/>
      <c r="AB49" s="27"/>
      <c r="AD49" s="19"/>
    </row>
    <row r="50" spans="1:31" ht="15" customHeight="1" x14ac:dyDescent="0.3">
      <c r="A50" s="14" t="s">
        <v>29</v>
      </c>
      <c r="B50" s="36" t="s">
        <v>48</v>
      </c>
      <c r="C50" s="37"/>
      <c r="D50" s="37"/>
      <c r="E50" s="37"/>
      <c r="F50" s="37"/>
      <c r="G50" s="37"/>
      <c r="H50" s="16"/>
      <c r="I50" s="21"/>
      <c r="J50" s="38"/>
      <c r="K50" s="39"/>
      <c r="L50" s="21"/>
      <c r="M50" s="38"/>
      <c r="N50" s="39"/>
      <c r="O50" s="38"/>
      <c r="P50" s="39"/>
      <c r="Q50" s="21"/>
      <c r="R50" s="38"/>
      <c r="S50" s="39"/>
      <c r="T50" s="21"/>
      <c r="U50" s="38"/>
      <c r="V50" s="39"/>
      <c r="W50" s="21"/>
      <c r="X50" s="38"/>
      <c r="Y50" s="39"/>
      <c r="Z50" s="21"/>
      <c r="AA50" s="38"/>
      <c r="AB50" s="39"/>
      <c r="AD50" s="19"/>
    </row>
    <row r="51" spans="1:31" ht="15" customHeight="1" x14ac:dyDescent="0.3">
      <c r="A51" s="14" t="s">
        <v>49</v>
      </c>
      <c r="B51" s="20" t="s">
        <v>6</v>
      </c>
      <c r="C51" s="73" t="s">
        <v>44</v>
      </c>
      <c r="D51" s="73"/>
      <c r="E51" s="73"/>
      <c r="F51" s="73"/>
      <c r="G51" s="74"/>
      <c r="H51" s="16" t="s">
        <v>11</v>
      </c>
      <c r="I51" s="21">
        <v>15</v>
      </c>
      <c r="J51" s="22">
        <v>150</v>
      </c>
      <c r="K51" s="23">
        <f t="shared" ref="K51:K53" si="45">I51*J51</f>
        <v>2250</v>
      </c>
      <c r="L51" s="21">
        <v>15</v>
      </c>
      <c r="M51" s="22">
        <v>50</v>
      </c>
      <c r="N51" s="23">
        <f>$I51*M51</f>
        <v>750</v>
      </c>
      <c r="O51" s="22">
        <v>150</v>
      </c>
      <c r="P51" s="23">
        <f>$I51*O51</f>
        <v>2250</v>
      </c>
      <c r="Q51" s="21">
        <v>15</v>
      </c>
      <c r="R51" s="22">
        <v>90</v>
      </c>
      <c r="S51" s="23">
        <f>$I51*R51</f>
        <v>1350</v>
      </c>
      <c r="T51" s="21">
        <v>15</v>
      </c>
      <c r="U51" s="22">
        <v>90</v>
      </c>
      <c r="V51" s="23">
        <f>$I51*U51</f>
        <v>1350</v>
      </c>
      <c r="W51" s="21">
        <v>15</v>
      </c>
      <c r="X51" s="22">
        <v>165</v>
      </c>
      <c r="Y51" s="23">
        <f>$I51*X51</f>
        <v>2475</v>
      </c>
      <c r="Z51" s="21">
        <v>15</v>
      </c>
      <c r="AA51" s="22">
        <v>150</v>
      </c>
      <c r="AB51" s="23">
        <f>$I51*AA51</f>
        <v>2250</v>
      </c>
      <c r="AD51" s="19"/>
      <c r="AE51" s="19"/>
    </row>
    <row r="52" spans="1:31" ht="35.25" customHeight="1" x14ac:dyDescent="0.3">
      <c r="A52" s="14" t="s">
        <v>50</v>
      </c>
      <c r="B52" s="20" t="s">
        <v>6</v>
      </c>
      <c r="C52" s="75" t="s">
        <v>55</v>
      </c>
      <c r="D52" s="75"/>
      <c r="E52" s="75"/>
      <c r="F52" s="75"/>
      <c r="G52" s="76"/>
      <c r="H52" s="40" t="s">
        <v>11</v>
      </c>
      <c r="I52" s="21">
        <v>10</v>
      </c>
      <c r="J52" s="22">
        <v>300</v>
      </c>
      <c r="K52" s="23">
        <f t="shared" si="45"/>
        <v>3000</v>
      </c>
      <c r="L52" s="21">
        <v>10</v>
      </c>
      <c r="M52" s="22">
        <v>210</v>
      </c>
      <c r="N52" s="23">
        <f t="shared" ref="N52:P53" si="46">$I52*M52</f>
        <v>2100</v>
      </c>
      <c r="O52" s="22">
        <v>280</v>
      </c>
      <c r="P52" s="23">
        <f t="shared" si="46"/>
        <v>2800</v>
      </c>
      <c r="Q52" s="21">
        <v>10</v>
      </c>
      <c r="R52" s="22">
        <v>180</v>
      </c>
      <c r="S52" s="23">
        <f t="shared" ref="S52" si="47">$I52*R52</f>
        <v>1800</v>
      </c>
      <c r="T52" s="21">
        <v>10</v>
      </c>
      <c r="U52" s="22">
        <v>300</v>
      </c>
      <c r="V52" s="23">
        <f t="shared" ref="V52" si="48">$I52*U52</f>
        <v>3000</v>
      </c>
      <c r="W52" s="21">
        <v>10</v>
      </c>
      <c r="X52" s="22">
        <v>330</v>
      </c>
      <c r="Y52" s="23">
        <f t="shared" ref="Y52:Y53" si="49">$I52*X52</f>
        <v>3300</v>
      </c>
      <c r="Z52" s="21">
        <v>10</v>
      </c>
      <c r="AA52" s="22">
        <v>300</v>
      </c>
      <c r="AB52" s="23">
        <f t="shared" ref="AB52:AB53" si="50">$I52*AA52</f>
        <v>3000</v>
      </c>
      <c r="AD52" s="19"/>
      <c r="AE52" s="19"/>
    </row>
    <row r="53" spans="1:31" ht="41.25" customHeight="1" x14ac:dyDescent="0.3">
      <c r="A53" s="14" t="s">
        <v>51</v>
      </c>
      <c r="B53" s="20" t="s">
        <v>6</v>
      </c>
      <c r="C53" s="75" t="s">
        <v>46</v>
      </c>
      <c r="D53" s="75"/>
      <c r="E53" s="75"/>
      <c r="F53" s="75"/>
      <c r="G53" s="76"/>
      <c r="H53" s="40" t="s">
        <v>11</v>
      </c>
      <c r="I53" s="21">
        <v>3</v>
      </c>
      <c r="J53" s="22">
        <v>350</v>
      </c>
      <c r="K53" s="23">
        <f t="shared" si="45"/>
        <v>1050</v>
      </c>
      <c r="L53" s="21">
        <v>3</v>
      </c>
      <c r="M53" s="22">
        <v>190</v>
      </c>
      <c r="N53" s="23">
        <f t="shared" si="46"/>
        <v>570</v>
      </c>
      <c r="O53" s="22">
        <v>320</v>
      </c>
      <c r="P53" s="23">
        <f t="shared" si="46"/>
        <v>960</v>
      </c>
      <c r="Q53" s="21">
        <v>3</v>
      </c>
      <c r="R53" s="22">
        <v>131</v>
      </c>
      <c r="S53" s="23">
        <f t="shared" ref="S53" si="51">$I53*R53</f>
        <v>393</v>
      </c>
      <c r="T53" s="21">
        <v>3</v>
      </c>
      <c r="U53" s="22">
        <v>365</v>
      </c>
      <c r="V53" s="23">
        <f t="shared" ref="V53" si="52">$I53*U53</f>
        <v>1095</v>
      </c>
      <c r="W53" s="21">
        <v>3</v>
      </c>
      <c r="X53" s="22">
        <v>365</v>
      </c>
      <c r="Y53" s="23">
        <f t="shared" si="49"/>
        <v>1095</v>
      </c>
      <c r="Z53" s="21">
        <v>3</v>
      </c>
      <c r="AA53" s="22">
        <v>350</v>
      </c>
      <c r="AB53" s="23">
        <f t="shared" si="50"/>
        <v>1050</v>
      </c>
      <c r="AD53" s="19"/>
      <c r="AE53" s="19"/>
    </row>
    <row r="54" spans="1:31" ht="15" customHeight="1" x14ac:dyDescent="0.3">
      <c r="A54" s="14"/>
      <c r="B54" s="20"/>
      <c r="C54" s="77"/>
      <c r="D54" s="77"/>
      <c r="E54" s="77"/>
      <c r="F54" s="77"/>
      <c r="G54" s="78"/>
      <c r="H54" s="40"/>
      <c r="I54" s="21"/>
      <c r="J54" s="22"/>
      <c r="K54" s="23"/>
      <c r="L54" s="21"/>
      <c r="M54" s="22"/>
      <c r="N54" s="23"/>
      <c r="O54" s="22"/>
      <c r="P54" s="23"/>
      <c r="Q54" s="21"/>
      <c r="R54" s="22"/>
      <c r="S54" s="23"/>
      <c r="T54" s="21"/>
      <c r="U54" s="22"/>
      <c r="V54" s="23"/>
      <c r="W54" s="21"/>
      <c r="X54" s="22"/>
      <c r="Y54" s="23"/>
      <c r="Z54" s="21"/>
      <c r="AA54" s="22"/>
      <c r="AB54" s="23"/>
      <c r="AD54" s="19"/>
      <c r="AE54" s="19"/>
    </row>
    <row r="55" spans="1:31" ht="15" customHeight="1" x14ac:dyDescent="0.3">
      <c r="A55" s="14"/>
      <c r="B55" s="15"/>
      <c r="H55" s="16"/>
      <c r="I55" s="11"/>
      <c r="J55" s="26"/>
      <c r="K55" s="27"/>
      <c r="L55" s="11"/>
      <c r="M55" s="26"/>
      <c r="N55" s="27"/>
      <c r="O55" s="26"/>
      <c r="P55" s="27"/>
      <c r="Q55" s="11"/>
      <c r="R55" s="26"/>
      <c r="S55" s="27"/>
      <c r="T55" s="11"/>
      <c r="U55" s="26"/>
      <c r="V55" s="27"/>
      <c r="W55" s="11"/>
      <c r="X55" s="26"/>
      <c r="Y55" s="27"/>
      <c r="Z55" s="11"/>
      <c r="AA55" s="26"/>
      <c r="AB55" s="27"/>
    </row>
    <row r="56" spans="1:31" ht="15" customHeight="1" x14ac:dyDescent="0.3">
      <c r="A56" s="41"/>
      <c r="B56" s="42"/>
      <c r="C56" s="30"/>
      <c r="D56" s="30"/>
      <c r="E56" s="30"/>
      <c r="F56" s="30"/>
      <c r="G56" s="30"/>
      <c r="H56" s="31"/>
      <c r="I56" s="32"/>
      <c r="J56" s="33" t="str">
        <f>"Total H.T. pour l'article "&amp;A50&amp;" "&amp;B50</f>
        <v>Total H.T. pour l'article 6 Travaux dans le Local EAU Commun</v>
      </c>
      <c r="K56" s="34">
        <f>SUM(K50:K55)</f>
        <v>6300</v>
      </c>
      <c r="L56" s="32"/>
      <c r="M56" s="33" t="str">
        <f>"Total H.T. pour l'article "&amp;C50&amp;" "&amp;D50</f>
        <v xml:space="preserve">Total H.T. pour l'article  </v>
      </c>
      <c r="N56" s="34">
        <f>SUM(N50:N55)</f>
        <v>3420</v>
      </c>
      <c r="O56" s="33" t="str">
        <f>"Total H.T. pour l'article "&amp;E50&amp;" "&amp;F50</f>
        <v xml:space="preserve">Total H.T. pour l'article  </v>
      </c>
      <c r="P56" s="34">
        <f>SUM(P50:P55)</f>
        <v>6010</v>
      </c>
      <c r="Q56" s="32"/>
      <c r="R56" s="33" t="str">
        <f>"Total H.T. pour l'article "&amp;G50&amp;" "&amp;H50</f>
        <v xml:space="preserve">Total H.T. pour l'article  </v>
      </c>
      <c r="S56" s="34">
        <f>SUM(S50:S55)</f>
        <v>3543</v>
      </c>
      <c r="T56" s="32"/>
      <c r="U56" s="33" t="str">
        <f>"Total H.T. pour l'article "&amp;I50&amp;" "&amp;J50</f>
        <v xml:space="preserve">Total H.T. pour l'article  </v>
      </c>
      <c r="V56" s="34">
        <f>SUM(V50:V55)</f>
        <v>5445</v>
      </c>
      <c r="W56" s="32"/>
      <c r="X56" s="33" t="str">
        <f>"Total H.T. pour l'article "&amp;M50&amp;" "&amp;N50</f>
        <v xml:space="preserve">Total H.T. pour l'article  </v>
      </c>
      <c r="Y56" s="34">
        <f>SUM(Y50:Y55)</f>
        <v>6870</v>
      </c>
      <c r="Z56" s="32"/>
      <c r="AA56" s="33" t="str">
        <f>"Total H.T. pour l'article "&amp;P50&amp;" "&amp;Q50</f>
        <v xml:space="preserve">Total H.T. pour l'article  </v>
      </c>
      <c r="AB56" s="34">
        <f>SUM(AB50:AB55)</f>
        <v>6300</v>
      </c>
      <c r="AD56" s="19"/>
    </row>
    <row r="57" spans="1:31" ht="15" customHeight="1" x14ac:dyDescent="0.3">
      <c r="A57" s="14"/>
      <c r="B57" s="15"/>
      <c r="H57" s="46"/>
      <c r="I57" s="47"/>
      <c r="J57" s="26"/>
      <c r="K57" s="48"/>
      <c r="L57" s="47"/>
      <c r="M57" s="26"/>
      <c r="N57" s="48"/>
      <c r="O57" s="26"/>
      <c r="P57" s="48"/>
      <c r="Q57" s="47"/>
      <c r="R57" s="26"/>
      <c r="S57" s="48"/>
      <c r="T57" s="47"/>
      <c r="U57" s="26"/>
      <c r="V57" s="48"/>
      <c r="W57" s="47"/>
      <c r="X57" s="26"/>
      <c r="Y57" s="48"/>
      <c r="Z57" s="47"/>
      <c r="AA57" s="26"/>
      <c r="AB57" s="48"/>
    </row>
    <row r="58" spans="1:31" ht="15" customHeight="1" x14ac:dyDescent="0.3">
      <c r="A58" s="14" t="s">
        <v>74</v>
      </c>
      <c r="B58" s="36" t="s">
        <v>10</v>
      </c>
      <c r="C58" s="37"/>
      <c r="D58" s="37"/>
      <c r="E58" s="37"/>
      <c r="F58" s="37"/>
      <c r="G58" s="37"/>
      <c r="H58" s="16"/>
      <c r="I58" s="21"/>
      <c r="J58" s="22"/>
      <c r="K58" s="23"/>
      <c r="L58" s="21"/>
      <c r="M58" s="22"/>
      <c r="N58" s="23"/>
      <c r="O58" s="22"/>
      <c r="P58" s="23"/>
      <c r="Q58" s="21"/>
      <c r="R58" s="22"/>
      <c r="S58" s="23"/>
      <c r="T58" s="21"/>
      <c r="U58" s="22"/>
      <c r="V58" s="23"/>
      <c r="W58" s="21"/>
      <c r="X58" s="22"/>
      <c r="Y58" s="23"/>
      <c r="Z58" s="21"/>
      <c r="AA58" s="22"/>
      <c r="AB58" s="23"/>
    </row>
    <row r="59" spans="1:31" ht="15" customHeight="1" x14ac:dyDescent="0.3">
      <c r="A59" s="14" t="s">
        <v>75</v>
      </c>
      <c r="B59" s="20" t="s">
        <v>6</v>
      </c>
      <c r="C59" s="49" t="s">
        <v>64</v>
      </c>
      <c r="D59" s="50"/>
      <c r="E59" s="37"/>
      <c r="F59" s="37"/>
      <c r="G59" s="37"/>
      <c r="H59" s="16" t="s">
        <v>12</v>
      </c>
      <c r="I59" s="21">
        <v>1</v>
      </c>
      <c r="J59" s="22">
        <v>2000</v>
      </c>
      <c r="K59" s="23">
        <f>I59*J59</f>
        <v>2000</v>
      </c>
      <c r="L59" s="21">
        <v>1</v>
      </c>
      <c r="M59" s="22">
        <v>2500</v>
      </c>
      <c r="N59" s="23">
        <f>$I59*M59</f>
        <v>2500</v>
      </c>
      <c r="O59" s="22">
        <v>2500</v>
      </c>
      <c r="P59" s="23">
        <f>$I59*O59</f>
        <v>2500</v>
      </c>
      <c r="Q59" s="21">
        <v>1</v>
      </c>
      <c r="R59" s="22">
        <v>7600</v>
      </c>
      <c r="S59" s="23">
        <f>$I59*R59</f>
        <v>7600</v>
      </c>
      <c r="T59" s="21">
        <v>1</v>
      </c>
      <c r="U59" s="22">
        <v>1850</v>
      </c>
      <c r="V59" s="23">
        <f>$I59*U59</f>
        <v>1850</v>
      </c>
      <c r="W59" s="21">
        <v>1</v>
      </c>
      <c r="X59" s="22">
        <v>1850</v>
      </c>
      <c r="Y59" s="23">
        <f>$I59*X59</f>
        <v>1850</v>
      </c>
      <c r="Z59" s="21">
        <v>1</v>
      </c>
      <c r="AA59" s="22">
        <v>2000</v>
      </c>
      <c r="AB59" s="23">
        <f>$I59*AA59</f>
        <v>2000</v>
      </c>
    </row>
    <row r="60" spans="1:31" ht="15" customHeight="1" x14ac:dyDescent="0.3">
      <c r="A60" s="14" t="s">
        <v>76</v>
      </c>
      <c r="B60" s="20" t="s">
        <v>6</v>
      </c>
      <c r="C60" s="49" t="s">
        <v>30</v>
      </c>
      <c r="D60" s="50"/>
      <c r="E60" s="37"/>
      <c r="F60" s="37"/>
      <c r="G60" s="37"/>
      <c r="H60" s="16" t="s">
        <v>12</v>
      </c>
      <c r="I60" s="21">
        <v>1</v>
      </c>
      <c r="J60" s="22">
        <v>1500</v>
      </c>
      <c r="K60" s="23">
        <f t="shared" ref="K60" si="53">I60*J60</f>
        <v>1500</v>
      </c>
      <c r="L60" s="21">
        <v>1</v>
      </c>
      <c r="M60" s="22">
        <v>1200</v>
      </c>
      <c r="N60" s="23">
        <f>$I60*M60</f>
        <v>1200</v>
      </c>
      <c r="O60" s="22">
        <v>1200</v>
      </c>
      <c r="P60" s="23">
        <f>$I60*O60</f>
        <v>1200</v>
      </c>
      <c r="Q60" s="21">
        <v>1</v>
      </c>
      <c r="R60" s="22">
        <v>4500</v>
      </c>
      <c r="S60" s="23">
        <f>$I60*R60</f>
        <v>4500</v>
      </c>
      <c r="T60" s="21">
        <v>1</v>
      </c>
      <c r="U60" s="22">
        <v>1350</v>
      </c>
      <c r="V60" s="23">
        <f>$I60*U60</f>
        <v>1350</v>
      </c>
      <c r="W60" s="21">
        <v>1</v>
      </c>
      <c r="X60" s="22">
        <v>1350</v>
      </c>
      <c r="Y60" s="23">
        <f>$I60*X60</f>
        <v>1350</v>
      </c>
      <c r="Z60" s="21">
        <v>1</v>
      </c>
      <c r="AA60" s="22">
        <v>1500</v>
      </c>
      <c r="AB60" s="23">
        <f>$I60*AA60</f>
        <v>1500</v>
      </c>
    </row>
    <row r="61" spans="1:31" x14ac:dyDescent="0.3">
      <c r="A61" s="14"/>
      <c r="B61" s="15"/>
      <c r="H61" s="16"/>
      <c r="I61" s="11"/>
      <c r="J61" s="26"/>
      <c r="K61" s="27"/>
      <c r="L61" s="11"/>
      <c r="M61" s="26"/>
      <c r="N61" s="27"/>
      <c r="O61" s="26"/>
      <c r="P61" s="27"/>
      <c r="Q61" s="11"/>
      <c r="R61" s="26"/>
      <c r="S61" s="27"/>
      <c r="T61" s="11"/>
      <c r="U61" s="26"/>
      <c r="V61" s="27"/>
      <c r="W61" s="11"/>
      <c r="X61" s="26"/>
      <c r="Y61" s="27"/>
      <c r="Z61" s="11"/>
      <c r="AA61" s="26"/>
      <c r="AB61" s="27"/>
    </row>
    <row r="62" spans="1:31" x14ac:dyDescent="0.3">
      <c r="A62" s="41"/>
      <c r="B62" s="42"/>
      <c r="C62" s="30"/>
      <c r="D62" s="30"/>
      <c r="E62" s="30"/>
      <c r="F62" s="30"/>
      <c r="G62" s="30"/>
      <c r="H62" s="31"/>
      <c r="I62" s="32"/>
      <c r="J62" s="33" t="str">
        <f>"Total H.T. pour l'article "&amp;A58&amp;" "&amp;B58</f>
        <v>Total H.T. pour l'article 7 Fin de chantier - documents</v>
      </c>
      <c r="K62" s="34">
        <f>SUM(K58:K61)</f>
        <v>3500</v>
      </c>
      <c r="L62" s="32"/>
      <c r="M62" s="33" t="str">
        <f>"Total H.T. pour l'article "&amp;C58&amp;" "&amp;D58</f>
        <v xml:space="preserve">Total H.T. pour l'article  </v>
      </c>
      <c r="N62" s="34">
        <f>SUM(N58:N61)</f>
        <v>3700</v>
      </c>
      <c r="O62" s="33" t="str">
        <f>"Total H.T. pour l'article "&amp;E58&amp;" "&amp;F58</f>
        <v xml:space="preserve">Total H.T. pour l'article  </v>
      </c>
      <c r="P62" s="34">
        <f>SUM(P58:P61)</f>
        <v>3700</v>
      </c>
      <c r="Q62" s="32"/>
      <c r="R62" s="33" t="str">
        <f>"Total H.T. pour l'article "&amp;G58&amp;" "&amp;H58</f>
        <v xml:space="preserve">Total H.T. pour l'article  </v>
      </c>
      <c r="S62" s="34">
        <f>SUM(S58:S61)</f>
        <v>12100</v>
      </c>
      <c r="T62" s="32"/>
      <c r="U62" s="33" t="str">
        <f>"Total H.T. pour l'article "&amp;I58&amp;" "&amp;J58</f>
        <v xml:space="preserve">Total H.T. pour l'article  </v>
      </c>
      <c r="V62" s="34">
        <f>SUM(V58:V61)</f>
        <v>3200</v>
      </c>
      <c r="W62" s="32"/>
      <c r="X62" s="33" t="str">
        <f>"Total H.T. pour l'article "&amp;M58&amp;" "&amp;N58</f>
        <v xml:space="preserve">Total H.T. pour l'article  </v>
      </c>
      <c r="Y62" s="34">
        <f>SUM(Y58:Y61)</f>
        <v>3200</v>
      </c>
      <c r="Z62" s="32"/>
      <c r="AA62" s="33" t="str">
        <f>"Total H.T. pour l'article "&amp;P58&amp;" "&amp;Q58</f>
        <v xml:space="preserve">Total H.T. pour l'article  </v>
      </c>
      <c r="AB62" s="34">
        <f>SUM(AB58:AB61)</f>
        <v>3500</v>
      </c>
    </row>
    <row r="63" spans="1:31" ht="16.2" thickBot="1" x14ac:dyDescent="0.35">
      <c r="A63" s="51"/>
      <c r="H63" s="10"/>
      <c r="I63" s="11"/>
      <c r="K63" s="27"/>
      <c r="L63" s="11"/>
      <c r="N63" s="27"/>
      <c r="P63" s="27"/>
      <c r="Q63" s="11"/>
      <c r="S63" s="27"/>
      <c r="T63" s="11"/>
      <c r="V63" s="27"/>
      <c r="W63" s="11"/>
      <c r="Y63" s="27"/>
      <c r="Z63" s="11"/>
      <c r="AB63" s="27"/>
    </row>
    <row r="64" spans="1:31" ht="16.2" thickBot="1" x14ac:dyDescent="0.35">
      <c r="A64" s="70" t="s">
        <v>37</v>
      </c>
      <c r="B64" s="71"/>
      <c r="C64" s="71"/>
      <c r="D64" s="71"/>
      <c r="E64" s="71"/>
      <c r="F64" s="71"/>
      <c r="G64" s="71"/>
      <c r="H64" s="71"/>
      <c r="I64" s="71"/>
      <c r="J64" s="72"/>
      <c r="K64" s="53">
        <f>K16+K22+K28+K39+K48+K56+K62</f>
        <v>179100</v>
      </c>
      <c r="L64" s="54"/>
      <c r="M64" s="54"/>
      <c r="N64" s="53">
        <f>N16+N22+N28+N39+N48+N56+N62</f>
        <v>112860</v>
      </c>
      <c r="O64" s="54"/>
      <c r="P64" s="53">
        <f>P16+P22+P28+P39+P48+P56+P62</f>
        <v>167000</v>
      </c>
      <c r="Q64" s="54"/>
      <c r="R64" s="54"/>
      <c r="S64" s="53">
        <f>S16+S22+S28+S39+S48+S56+S62</f>
        <v>141549</v>
      </c>
      <c r="T64" s="54"/>
      <c r="U64" s="54"/>
      <c r="V64" s="53">
        <f>V16+V22+V28+V39+V48+V56+V62</f>
        <v>175000</v>
      </c>
      <c r="W64" s="54"/>
      <c r="X64" s="54"/>
      <c r="Y64" s="53">
        <f>Y16+Y22+Y28+Y39+Y48+Y56+Y62</f>
        <v>196980</v>
      </c>
      <c r="Z64" s="54"/>
      <c r="AA64" s="54"/>
      <c r="AB64" s="53">
        <f>AB16+AB22+AB28+AB39+AB48+AB56+AB62</f>
        <v>179100</v>
      </c>
    </row>
    <row r="65" spans="1:28" ht="16.2" thickBot="1" x14ac:dyDescent="0.35">
      <c r="A65" s="70" t="s">
        <v>36</v>
      </c>
      <c r="B65" s="71"/>
      <c r="C65" s="71"/>
      <c r="D65" s="71"/>
      <c r="E65" s="71"/>
      <c r="F65" s="71"/>
      <c r="G65" s="71"/>
      <c r="H65" s="71"/>
      <c r="I65" s="71"/>
      <c r="J65" s="72"/>
      <c r="K65" s="53">
        <f>K64*0.2</f>
        <v>35820</v>
      </c>
      <c r="L65" s="54"/>
      <c r="M65" s="54"/>
      <c r="N65" s="53">
        <f>N64*0.2</f>
        <v>22572</v>
      </c>
      <c r="O65" s="54"/>
      <c r="P65" s="53">
        <f>P64*0.2</f>
        <v>33400</v>
      </c>
      <c r="Q65" s="54"/>
      <c r="R65" s="54"/>
      <c r="S65" s="53">
        <f>S64*0.2</f>
        <v>28309.800000000003</v>
      </c>
      <c r="T65" s="54"/>
      <c r="U65" s="54"/>
      <c r="V65" s="53">
        <f>V64*0.2</f>
        <v>35000</v>
      </c>
      <c r="W65" s="54"/>
      <c r="X65" s="54"/>
      <c r="Y65" s="53">
        <f>Y64*0.2</f>
        <v>39396</v>
      </c>
      <c r="Z65" s="54"/>
      <c r="AA65" s="54"/>
      <c r="AB65" s="53">
        <f>AB64*0.2</f>
        <v>35820</v>
      </c>
    </row>
    <row r="66" spans="1:28" ht="16.2" thickBot="1" x14ac:dyDescent="0.35">
      <c r="A66" s="70" t="s">
        <v>38</v>
      </c>
      <c r="B66" s="71"/>
      <c r="C66" s="71"/>
      <c r="D66" s="71"/>
      <c r="E66" s="71"/>
      <c r="F66" s="71"/>
      <c r="G66" s="71"/>
      <c r="H66" s="71"/>
      <c r="I66" s="71"/>
      <c r="J66" s="72"/>
      <c r="K66" s="53">
        <f>K64+K65</f>
        <v>214920</v>
      </c>
      <c r="L66" s="54"/>
      <c r="M66" s="54"/>
      <c r="N66" s="53">
        <f>N64+N65</f>
        <v>135432</v>
      </c>
      <c r="O66" s="54"/>
      <c r="P66" s="53">
        <f>P64+P65</f>
        <v>200400</v>
      </c>
      <c r="Q66" s="54"/>
      <c r="R66" s="54"/>
      <c r="S66" s="53">
        <f>S64+S65</f>
        <v>169858.8</v>
      </c>
      <c r="T66" s="54"/>
      <c r="U66" s="54"/>
      <c r="V66" s="53">
        <f>V64+V65</f>
        <v>210000</v>
      </c>
      <c r="W66" s="54"/>
      <c r="X66" s="54"/>
      <c r="Y66" s="53">
        <f>Y64+Y65</f>
        <v>236376</v>
      </c>
      <c r="Z66" s="54"/>
      <c r="AA66" s="54"/>
      <c r="AB66" s="53">
        <f>AB64+AB65</f>
        <v>214920</v>
      </c>
    </row>
  </sheetData>
  <mergeCells count="63">
    <mergeCell ref="A7:K7"/>
    <mergeCell ref="C13:G13"/>
    <mergeCell ref="C19:G19"/>
    <mergeCell ref="A1:K1"/>
    <mergeCell ref="A2:K2"/>
    <mergeCell ref="K5:K6"/>
    <mergeCell ref="A5:A6"/>
    <mergeCell ref="B5:G6"/>
    <mergeCell ref="H5:H6"/>
    <mergeCell ref="I5:I6"/>
    <mergeCell ref="A4:K4"/>
    <mergeCell ref="J5:J6"/>
    <mergeCell ref="C10:G10"/>
    <mergeCell ref="C11:G11"/>
    <mergeCell ref="C12:G12"/>
    <mergeCell ref="C14:G14"/>
    <mergeCell ref="C51:G51"/>
    <mergeCell ref="C31:G31"/>
    <mergeCell ref="C32:G32"/>
    <mergeCell ref="C34:G34"/>
    <mergeCell ref="C25:G25"/>
    <mergeCell ref="C20:G20"/>
    <mergeCell ref="C36:G36"/>
    <mergeCell ref="C26:G26"/>
    <mergeCell ref="C37:G37"/>
    <mergeCell ref="C35:G35"/>
    <mergeCell ref="C33:G33"/>
    <mergeCell ref="C44:G44"/>
    <mergeCell ref="C45:G45"/>
    <mergeCell ref="C46:G46"/>
    <mergeCell ref="A65:J65"/>
    <mergeCell ref="A66:J66"/>
    <mergeCell ref="C42:G42"/>
    <mergeCell ref="C43:G43"/>
    <mergeCell ref="A64:J64"/>
    <mergeCell ref="C52:G52"/>
    <mergeCell ref="C53:G53"/>
    <mergeCell ref="C54:G54"/>
    <mergeCell ref="A3:I3"/>
    <mergeCell ref="J3:K3"/>
    <mergeCell ref="O3:P3"/>
    <mergeCell ref="M5:M6"/>
    <mergeCell ref="N5:N6"/>
    <mergeCell ref="O5:O6"/>
    <mergeCell ref="P5:P6"/>
    <mergeCell ref="U5:U6"/>
    <mergeCell ref="V5:V6"/>
    <mergeCell ref="T5:T6"/>
    <mergeCell ref="T3:V3"/>
    <mergeCell ref="S5:S6"/>
    <mergeCell ref="L5:L6"/>
    <mergeCell ref="Q5:Q6"/>
    <mergeCell ref="L3:N3"/>
    <mergeCell ref="Q3:S3"/>
    <mergeCell ref="R5:R6"/>
    <mergeCell ref="Z3:AB3"/>
    <mergeCell ref="Z5:Z6"/>
    <mergeCell ref="AA5:AA6"/>
    <mergeCell ref="AB5:AB6"/>
    <mergeCell ref="W3:Y3"/>
    <mergeCell ref="W5:W6"/>
    <mergeCell ref="X5:X6"/>
    <mergeCell ref="Y5:Y6"/>
  </mergeCells>
  <phoneticPr fontId="5" type="noConversion"/>
  <printOptions horizontalCentered="1"/>
  <pageMargins left="0.27559055118110237" right="0.19685039370078741" top="0.59055118110236227" bottom="0.59055118110236227" header="0.19685039370078741" footer="0.19685039370078741"/>
  <pageSetup paperSize="8" scale="50" orientation="landscape" r:id="rId1"/>
  <headerFooter alignWithMargins="0">
    <oddFooter>&amp;L&amp;12Maître d'Ouvrage :
RIVP / SEQENS / SCI Michel THOMAS&amp;CSCI Michel THOMAS étude des offres&amp;R&amp;12
B3E Ingénierie - B.E.T Pluridisciplinaire</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DPGF</vt:lpstr>
      <vt:lpstr>DPGF!Impression_des_titres</vt:lpstr>
    </vt:vector>
  </TitlesOfParts>
  <Company>SYNERG-CTS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DEJOU</dc:creator>
  <cp:lastModifiedBy>Th. THOMAS</cp:lastModifiedBy>
  <cp:lastPrinted>2024-02-26T18:21:35Z</cp:lastPrinted>
  <dcterms:created xsi:type="dcterms:W3CDTF">2016-02-22T14:51:10Z</dcterms:created>
  <dcterms:modified xsi:type="dcterms:W3CDTF">2024-02-26T18:25:21Z</dcterms:modified>
</cp:coreProperties>
</file>