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6" windowWidth="22116" windowHeight="6912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G33" i="1"/>
  <c r="G31"/>
  <c r="G29"/>
  <c r="G28"/>
  <c r="G27"/>
  <c r="G26"/>
  <c r="G25"/>
  <c r="G24"/>
  <c r="G23"/>
  <c r="G22"/>
  <c r="G21"/>
  <c r="G20"/>
  <c r="G19"/>
  <c r="G18"/>
  <c r="G17"/>
  <c r="G16"/>
  <c r="G15"/>
  <c r="F33"/>
  <c r="F31"/>
  <c r="F29"/>
  <c r="F28"/>
  <c r="F27"/>
  <c r="F26"/>
  <c r="F25"/>
  <c r="F24"/>
  <c r="F23"/>
  <c r="F22"/>
  <c r="F21"/>
  <c r="F20"/>
  <c r="F19"/>
  <c r="F18"/>
  <c r="F17"/>
  <c r="F16"/>
  <c r="D29"/>
  <c r="D28"/>
  <c r="D27"/>
  <c r="D26"/>
  <c r="D25"/>
  <c r="D21"/>
  <c r="D17"/>
  <c r="E9"/>
  <c r="E10" s="1"/>
  <c r="C18" s="1"/>
  <c r="D18" s="1"/>
  <c r="C22" l="1"/>
  <c r="D22" s="1"/>
  <c r="C19"/>
  <c r="D19" s="1"/>
  <c r="F10"/>
  <c r="E11"/>
  <c r="C23" s="1"/>
  <c r="D23" s="1"/>
  <c r="C16"/>
  <c r="E25" l="1"/>
  <c r="E26"/>
  <c r="E27"/>
  <c r="E16"/>
  <c r="E31" s="1"/>
  <c r="E17"/>
  <c r="D16"/>
  <c r="E29"/>
  <c r="E20"/>
  <c r="E24"/>
  <c r="E28"/>
  <c r="E18"/>
  <c r="E21"/>
  <c r="E22"/>
  <c r="F11"/>
  <c r="G11" s="1"/>
  <c r="C24"/>
  <c r="E33" l="1"/>
  <c r="D31"/>
  <c r="D33" s="1"/>
  <c r="C31"/>
  <c r="D24"/>
</calcChain>
</file>

<file path=xl/comments1.xml><?xml version="1.0" encoding="utf-8"?>
<comments xmlns="http://schemas.openxmlformats.org/spreadsheetml/2006/main">
  <authors>
    <author>Th. THOMAS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 mois 'gratuit'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Différé ponctuel
l de l'indexation du loyer au 01/01/2021 
sans changer le bail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20% sur l'exercice 2020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1/12 sur l'exercice 2020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Th. THOMAS:</t>
        </r>
        <r>
          <rPr>
            <sz val="9"/>
            <color indexed="81"/>
            <rFont val="Tahoma"/>
            <family val="2"/>
          </rPr>
          <t xml:space="preserve">
Soit 2,4 mois en moins !
12 mois * 20% = 2,4 mois = presque 1 trimestre</t>
        </r>
      </text>
    </comment>
  </commentList>
</comments>
</file>

<file path=xl/sharedStrings.xml><?xml version="1.0" encoding="utf-8"?>
<sst xmlns="http://schemas.openxmlformats.org/spreadsheetml/2006/main" count="8" uniqueCount="8">
  <si>
    <t>4T18</t>
  </si>
  <si>
    <t>4T12</t>
  </si>
  <si>
    <t>4T19</t>
  </si>
  <si>
    <t>Bail</t>
  </si>
  <si>
    <t xml:space="preserve">Hypothèse 1 : </t>
  </si>
  <si>
    <t>Hypothèse 2 :</t>
  </si>
  <si>
    <t>Hypothèse 3 :</t>
  </si>
  <si>
    <t>Hypothèse 4 :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</si>
</sst>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AG33"/>
  <sheetViews>
    <sheetView tabSelected="1" workbookViewId="0">
      <selection activeCell="G15" sqref="G15"/>
    </sheetView>
  </sheetViews>
  <sheetFormatPr baseColWidth="10" defaultRowHeight="14.4"/>
  <cols>
    <col min="16" max="16" width="11.77734375" bestFit="1" customWidth="1"/>
  </cols>
  <sheetData>
    <row r="3" spans="2:33" s="4" customFormat="1"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</row>
    <row r="4" spans="2:33" s="4" customFormat="1"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4">
        <v>7</v>
      </c>
      <c r="W4" s="4">
        <v>8</v>
      </c>
      <c r="X4" s="4">
        <v>9</v>
      </c>
      <c r="Y4" s="4">
        <v>10</v>
      </c>
      <c r="Z4" s="4">
        <v>11</v>
      </c>
      <c r="AA4" s="4">
        <v>12</v>
      </c>
      <c r="AB4" s="4">
        <v>13</v>
      </c>
      <c r="AC4" s="4">
        <v>14</v>
      </c>
      <c r="AD4" s="4">
        <v>15</v>
      </c>
      <c r="AE4" s="4">
        <v>16</v>
      </c>
    </row>
    <row r="5" spans="2:33" s="4" customFormat="1">
      <c r="B5" s="5">
        <v>43831</v>
      </c>
      <c r="C5" s="5">
        <v>43832</v>
      </c>
      <c r="D5" s="5">
        <v>43833</v>
      </c>
      <c r="E5" s="5">
        <v>43834</v>
      </c>
      <c r="F5" s="5">
        <v>43835</v>
      </c>
      <c r="G5" s="5">
        <v>43836</v>
      </c>
      <c r="H5" s="5">
        <v>43837</v>
      </c>
      <c r="I5" s="5">
        <v>43838</v>
      </c>
      <c r="J5" s="5">
        <v>43839</v>
      </c>
      <c r="K5" s="5">
        <v>43840</v>
      </c>
      <c r="L5" s="5">
        <v>43841</v>
      </c>
      <c r="M5" s="5">
        <v>43842</v>
      </c>
      <c r="N5" s="5">
        <v>43843</v>
      </c>
      <c r="O5" s="5">
        <v>43844</v>
      </c>
      <c r="P5" s="5">
        <v>43845</v>
      </c>
      <c r="Q5" s="5">
        <v>43846</v>
      </c>
      <c r="R5" s="5">
        <v>43847</v>
      </c>
      <c r="S5" s="5">
        <v>43848</v>
      </c>
      <c r="T5" s="5">
        <v>43849</v>
      </c>
      <c r="U5" s="5">
        <v>43850</v>
      </c>
      <c r="V5" s="5">
        <v>43851</v>
      </c>
      <c r="W5" s="5">
        <v>43852</v>
      </c>
      <c r="X5" s="5">
        <v>43853</v>
      </c>
      <c r="Y5" s="5">
        <v>43854</v>
      </c>
      <c r="Z5" s="5">
        <v>43855</v>
      </c>
      <c r="AA5" s="5">
        <v>43856</v>
      </c>
      <c r="AB5" s="5">
        <v>43857</v>
      </c>
      <c r="AC5" s="5">
        <v>43858</v>
      </c>
      <c r="AD5" s="5">
        <v>43859</v>
      </c>
      <c r="AE5" s="5">
        <v>43860</v>
      </c>
      <c r="AF5" s="5"/>
      <c r="AG5" s="5"/>
    </row>
    <row r="9" spans="2:33">
      <c r="B9" s="5">
        <v>41348</v>
      </c>
      <c r="C9" s="4" t="s">
        <v>1</v>
      </c>
      <c r="D9" s="4">
        <v>1639</v>
      </c>
      <c r="E9" s="6">
        <f>605000/12</f>
        <v>50416.666666666664</v>
      </c>
      <c r="F9" s="4"/>
      <c r="G9" s="4"/>
    </row>
    <row r="10" spans="2:33">
      <c r="B10" s="5">
        <v>43631</v>
      </c>
      <c r="C10" s="4" t="s">
        <v>0</v>
      </c>
      <c r="D10" s="4">
        <v>1703</v>
      </c>
      <c r="E10" s="6">
        <f>E9*D10/D9</f>
        <v>52385.346756152125</v>
      </c>
      <c r="F10" s="6">
        <f>E10*3</f>
        <v>157156.04026845639</v>
      </c>
      <c r="G10" s="8"/>
    </row>
    <row r="11" spans="2:33">
      <c r="B11" s="5">
        <v>43997</v>
      </c>
      <c r="C11" s="4" t="s">
        <v>2</v>
      </c>
      <c r="D11" s="4">
        <v>1769</v>
      </c>
      <c r="E11" s="6">
        <f>E10*D11/D10</f>
        <v>54415.548098434003</v>
      </c>
      <c r="F11" s="6">
        <f>E11*3</f>
        <v>163246.64429530202</v>
      </c>
      <c r="G11" s="8">
        <f>F11/F10-1</f>
        <v>3.8755137991779209E-2</v>
      </c>
    </row>
    <row r="12" spans="2:33">
      <c r="B12" s="1"/>
      <c r="E12" s="2"/>
      <c r="F12" s="2"/>
      <c r="G12" s="3"/>
    </row>
    <row r="14" spans="2:33" s="4" customFormat="1">
      <c r="C14" s="4" t="s">
        <v>3</v>
      </c>
      <c r="D14" s="4" t="s">
        <v>4</v>
      </c>
      <c r="E14" s="4" t="s">
        <v>5</v>
      </c>
      <c r="F14" s="4" t="s">
        <v>6</v>
      </c>
      <c r="G14" s="4" t="s">
        <v>7</v>
      </c>
    </row>
    <row r="15" spans="2:33">
      <c r="F15" s="7">
        <v>0.2</v>
      </c>
      <c r="G15">
        <f>1/12</f>
        <v>8.3333333333333329E-2</v>
      </c>
    </row>
    <row r="16" spans="2:33" s="4" customFormat="1">
      <c r="B16" s="5">
        <v>43831</v>
      </c>
      <c r="C16" s="6">
        <f>E10</f>
        <v>52385.346756152125</v>
      </c>
      <c r="D16" s="6">
        <f>C16</f>
        <v>52385.346756152125</v>
      </c>
      <c r="E16" s="6">
        <f>$C$16</f>
        <v>52385.346756152125</v>
      </c>
      <c r="F16" s="6">
        <f>C16*(1-$F$15)</f>
        <v>41908.277404921704</v>
      </c>
      <c r="G16" s="6">
        <f>C16*(1-$G$15)</f>
        <v>48019.901193139449</v>
      </c>
    </row>
    <row r="17" spans="2:7" s="4" customFormat="1">
      <c r="B17" s="5">
        <v>43862</v>
      </c>
      <c r="C17" s="6">
        <v>52385.346756152125</v>
      </c>
      <c r="D17" s="6">
        <f t="shared" ref="D17:D19" si="0">C17</f>
        <v>52385.346756152125</v>
      </c>
      <c r="E17" s="6">
        <f>$C$16</f>
        <v>52385.346756152125</v>
      </c>
      <c r="F17" s="6">
        <f t="shared" ref="F17:F29" si="1">C17*(1-$F$15)</f>
        <v>41908.277404921704</v>
      </c>
      <c r="G17" s="6">
        <f t="shared" ref="G17:G29" si="2">C17*(1-$G$15)</f>
        <v>48019.901193139449</v>
      </c>
    </row>
    <row r="18" spans="2:7" s="4" customFormat="1">
      <c r="B18" s="5">
        <v>43891</v>
      </c>
      <c r="C18" s="6">
        <f>E10*16/30</f>
        <v>27938.851603281135</v>
      </c>
      <c r="D18" s="6">
        <f t="shared" si="0"/>
        <v>27938.851603281135</v>
      </c>
      <c r="E18" s="6">
        <f>$C$16</f>
        <v>52385.346756152125</v>
      </c>
      <c r="F18" s="6">
        <f t="shared" si="1"/>
        <v>22351.081282624909</v>
      </c>
      <c r="G18" s="6">
        <f t="shared" si="2"/>
        <v>25610.613969674374</v>
      </c>
    </row>
    <row r="19" spans="2:7" s="4" customFormat="1">
      <c r="B19" s="5">
        <v>43907</v>
      </c>
      <c r="C19" s="6">
        <f>E10*14/30</f>
        <v>24446.495152870993</v>
      </c>
      <c r="D19" s="6">
        <f t="shared" si="0"/>
        <v>24446.495152870993</v>
      </c>
      <c r="E19" s="6"/>
      <c r="F19" s="6">
        <f t="shared" si="1"/>
        <v>19557.196122296795</v>
      </c>
      <c r="G19" s="6">
        <f t="shared" si="2"/>
        <v>22409.287223465075</v>
      </c>
    </row>
    <row r="20" spans="2:7" s="4" customFormat="1">
      <c r="B20" s="5">
        <v>43922</v>
      </c>
      <c r="C20" s="6">
        <v>52385.346756152125</v>
      </c>
      <c r="E20" s="6">
        <f>$C$16</f>
        <v>52385.346756152125</v>
      </c>
      <c r="F20" s="6">
        <f t="shared" si="1"/>
        <v>41908.277404921704</v>
      </c>
      <c r="G20" s="6">
        <f t="shared" si="2"/>
        <v>48019.901193139449</v>
      </c>
    </row>
    <row r="21" spans="2:7" s="4" customFormat="1">
      <c r="B21" s="5">
        <v>43952</v>
      </c>
      <c r="C21" s="6">
        <v>52385.346756152125</v>
      </c>
      <c r="D21" s="6">
        <f t="shared" ref="D21:D29" si="3">C21</f>
        <v>52385.346756152125</v>
      </c>
      <c r="E21" s="6">
        <f>$C$16</f>
        <v>52385.346756152125</v>
      </c>
      <c r="F21" s="6">
        <f t="shared" si="1"/>
        <v>41908.277404921704</v>
      </c>
      <c r="G21" s="6">
        <f t="shared" si="2"/>
        <v>48019.901193139449</v>
      </c>
    </row>
    <row r="22" spans="2:7" s="4" customFormat="1">
      <c r="B22" s="5">
        <v>43983</v>
      </c>
      <c r="C22" s="6">
        <f>E10*14/30</f>
        <v>24446.495152870993</v>
      </c>
      <c r="D22" s="6">
        <f t="shared" si="3"/>
        <v>24446.495152870993</v>
      </c>
      <c r="E22" s="6">
        <f>$C$16</f>
        <v>52385.346756152125</v>
      </c>
      <c r="F22" s="6">
        <f t="shared" si="1"/>
        <v>19557.196122296795</v>
      </c>
      <c r="G22" s="6">
        <f t="shared" si="2"/>
        <v>22409.287223465075</v>
      </c>
    </row>
    <row r="23" spans="2:7" s="4" customFormat="1">
      <c r="B23" s="5">
        <v>43997</v>
      </c>
      <c r="C23" s="6">
        <f>E11*16/30</f>
        <v>29021.625652498136</v>
      </c>
      <c r="D23" s="6">
        <f t="shared" si="3"/>
        <v>29021.625652498136</v>
      </c>
      <c r="E23" s="6"/>
      <c r="F23" s="6">
        <f t="shared" si="1"/>
        <v>23217.30052199851</v>
      </c>
      <c r="G23" s="6">
        <f t="shared" si="2"/>
        <v>26603.15684812329</v>
      </c>
    </row>
    <row r="24" spans="2:7" s="4" customFormat="1">
      <c r="B24" s="5">
        <v>44013</v>
      </c>
      <c r="C24" s="6">
        <f>E11</f>
        <v>54415.548098434003</v>
      </c>
      <c r="D24" s="6">
        <f t="shared" si="3"/>
        <v>54415.548098434003</v>
      </c>
      <c r="E24" s="6">
        <f>$C$16</f>
        <v>52385.346756152125</v>
      </c>
      <c r="F24" s="6">
        <f t="shared" si="1"/>
        <v>43532.438478747208</v>
      </c>
      <c r="G24" s="6">
        <f t="shared" si="2"/>
        <v>49880.919090231168</v>
      </c>
    </row>
    <row r="25" spans="2:7" s="4" customFormat="1">
      <c r="B25" s="5">
        <v>44044</v>
      </c>
      <c r="C25" s="6">
        <v>54415.548098434003</v>
      </c>
      <c r="D25" s="6">
        <f t="shared" si="3"/>
        <v>54415.548098434003</v>
      </c>
      <c r="E25" s="6">
        <f>$C$16</f>
        <v>52385.346756152125</v>
      </c>
      <c r="F25" s="6">
        <f t="shared" si="1"/>
        <v>43532.438478747208</v>
      </c>
      <c r="G25" s="6">
        <f t="shared" si="2"/>
        <v>49880.919090231168</v>
      </c>
    </row>
    <row r="26" spans="2:7" s="4" customFormat="1">
      <c r="B26" s="5">
        <v>44075</v>
      </c>
      <c r="C26" s="6">
        <v>54415.548098434003</v>
      </c>
      <c r="D26" s="6">
        <f t="shared" si="3"/>
        <v>54415.548098434003</v>
      </c>
      <c r="E26" s="6">
        <f>$C$16</f>
        <v>52385.346756152125</v>
      </c>
      <c r="F26" s="6">
        <f t="shared" si="1"/>
        <v>43532.438478747208</v>
      </c>
      <c r="G26" s="6">
        <f t="shared" si="2"/>
        <v>49880.919090231168</v>
      </c>
    </row>
    <row r="27" spans="2:7" s="4" customFormat="1">
      <c r="B27" s="5">
        <v>44105</v>
      </c>
      <c r="C27" s="6">
        <v>54415.548098434003</v>
      </c>
      <c r="D27" s="6">
        <f t="shared" si="3"/>
        <v>54415.548098434003</v>
      </c>
      <c r="E27" s="6">
        <f>$C$16</f>
        <v>52385.346756152125</v>
      </c>
      <c r="F27" s="6">
        <f t="shared" si="1"/>
        <v>43532.438478747208</v>
      </c>
      <c r="G27" s="6">
        <f t="shared" si="2"/>
        <v>49880.919090231168</v>
      </c>
    </row>
    <row r="28" spans="2:7" s="4" customFormat="1">
      <c r="B28" s="5">
        <v>44136</v>
      </c>
      <c r="C28" s="6">
        <v>54415.548098434003</v>
      </c>
      <c r="D28" s="6">
        <f t="shared" si="3"/>
        <v>54415.548098434003</v>
      </c>
      <c r="E28" s="6">
        <f>$C$16</f>
        <v>52385.346756152125</v>
      </c>
      <c r="F28" s="6">
        <f t="shared" si="1"/>
        <v>43532.438478747208</v>
      </c>
      <c r="G28" s="6">
        <f t="shared" si="2"/>
        <v>49880.919090231168</v>
      </c>
    </row>
    <row r="29" spans="2:7" s="4" customFormat="1">
      <c r="B29" s="5">
        <v>44166</v>
      </c>
      <c r="C29" s="6">
        <v>54415.548098434003</v>
      </c>
      <c r="D29" s="6">
        <f t="shared" si="3"/>
        <v>54415.548098434003</v>
      </c>
      <c r="E29" s="6">
        <f>$C$16</f>
        <v>52385.346756152125</v>
      </c>
      <c r="F29" s="6">
        <f t="shared" si="1"/>
        <v>43532.438478747208</v>
      </c>
      <c r="G29" s="6">
        <f t="shared" si="2"/>
        <v>49880.919090231168</v>
      </c>
    </row>
    <row r="30" spans="2:7" s="4" customFormat="1">
      <c r="B30" s="5"/>
    </row>
    <row r="31" spans="2:7" s="4" customFormat="1">
      <c r="B31" s="5"/>
      <c r="C31" s="6">
        <f>SUM(C16:C29)</f>
        <v>641888.14317673375</v>
      </c>
      <c r="D31" s="6">
        <f>SUM(D16:D29)</f>
        <v>589502.79642058164</v>
      </c>
      <c r="E31" s="6">
        <f>SUM(E16:E29)</f>
        <v>628624.16107382544</v>
      </c>
      <c r="F31" s="6">
        <f>SUM(F16:F29)</f>
        <v>513510.51454138709</v>
      </c>
      <c r="G31" s="6">
        <f>SUM(G16:G29)</f>
        <v>588397.46457867266</v>
      </c>
    </row>
    <row r="33" spans="4:7">
      <c r="D33" s="2">
        <f>D31-C31</f>
        <v>-52385.34675615211</v>
      </c>
      <c r="E33" s="2">
        <f>E31-C31</f>
        <v>-13263.98210290831</v>
      </c>
      <c r="F33" s="2">
        <f>F31-C31</f>
        <v>-128377.62863534666</v>
      </c>
      <c r="G33" s="2">
        <f>G31-C31</f>
        <v>-53490.678598061088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2020-04-03T15:17:29Z</dcterms:created>
  <dcterms:modified xsi:type="dcterms:W3CDTF">2020-04-03T16:40:21Z</dcterms:modified>
</cp:coreProperties>
</file>